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matthieugyger/Library/Mobile Documents/com~apple~CloudDocs/Documents/F_Pricing_Leaflet/Current_pricelist_202304/"/>
    </mc:Choice>
  </mc:AlternateContent>
  <xr:revisionPtr revIDLastSave="0" documentId="13_ncr:1_{BE9634B5-9B2A-8246-81D9-006A3A461EC2}" xr6:coauthVersionLast="47" xr6:coauthVersionMax="47" xr10:uidLastSave="{00000000-0000-0000-0000-000000000000}"/>
  <bookViews>
    <workbookView xWindow="39360" yWindow="1100" windowWidth="32640" windowHeight="20540" xr2:uid="{00000000-000D-0000-FFFF-FFFF00000000}"/>
  </bookViews>
  <sheets>
    <sheet name="Holds" sheetId="1" r:id="rId1"/>
    <sheet name="Volumes" sheetId="2" r:id="rId2"/>
    <sheet name="Brushes" sheetId="3" r:id="rId3"/>
    <sheet name="Qty.Discount" sheetId="4" r:id="rId4"/>
  </sheets>
  <definedNames>
    <definedName name="_xlnm.Print_Titles" localSheetId="0">Holds!$4:$4</definedName>
    <definedName name="_xlnm.Print_Area" localSheetId="2">Brushes!$A$1:$F$8</definedName>
    <definedName name="_xlnm.Print_Area" localSheetId="0">Holds!$A$1:$P$260</definedName>
    <definedName name="_xlnm.Print_Area" localSheetId="1">Volumes!$A$1:$M$48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7" i="2" l="1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l="1"/>
  <c r="N163" i="1" l="1"/>
  <c r="P163" i="1" s="1"/>
  <c r="N162" i="1"/>
  <c r="P162" i="1" s="1"/>
  <c r="N161" i="1"/>
  <c r="O161" i="1" s="1"/>
  <c r="N160" i="1"/>
  <c r="P160" i="1" s="1"/>
  <c r="N159" i="1"/>
  <c r="P159" i="1" s="1"/>
  <c r="N158" i="1"/>
  <c r="O158" i="1" s="1"/>
  <c r="N157" i="1"/>
  <c r="P157" i="1" s="1"/>
  <c r="N156" i="1"/>
  <c r="O156" i="1" s="1"/>
  <c r="N155" i="1"/>
  <c r="O155" i="1" s="1"/>
  <c r="N154" i="1"/>
  <c r="P154" i="1" s="1"/>
  <c r="N153" i="1"/>
  <c r="O153" i="1" s="1"/>
  <c r="N152" i="1"/>
  <c r="P152" i="1" s="1"/>
  <c r="N151" i="1"/>
  <c r="P151" i="1" s="1"/>
  <c r="N150" i="1"/>
  <c r="P150" i="1" s="1"/>
  <c r="N149" i="1"/>
  <c r="O149" i="1" s="1"/>
  <c r="N148" i="1"/>
  <c r="O148" i="1" s="1"/>
  <c r="N147" i="1"/>
  <c r="P147" i="1" s="1"/>
  <c r="N146" i="1"/>
  <c r="P146" i="1" s="1"/>
  <c r="N145" i="1"/>
  <c r="P145" i="1" s="1"/>
  <c r="N144" i="1"/>
  <c r="P144" i="1" s="1"/>
  <c r="N143" i="1"/>
  <c r="O143" i="1" s="1"/>
  <c r="N142" i="1"/>
  <c r="O142" i="1" s="1"/>
  <c r="N141" i="1"/>
  <c r="P141" i="1" s="1"/>
  <c r="N140" i="1"/>
  <c r="O140" i="1" s="1"/>
  <c r="N139" i="1"/>
  <c r="P139" i="1" s="1"/>
  <c r="N138" i="1"/>
  <c r="P138" i="1" s="1"/>
  <c r="N137" i="1"/>
  <c r="O137" i="1" s="1"/>
  <c r="N136" i="1"/>
  <c r="O136" i="1" s="1"/>
  <c r="N135" i="1"/>
  <c r="P135" i="1" s="1"/>
  <c r="N134" i="1"/>
  <c r="P134" i="1" s="1"/>
  <c r="N133" i="1"/>
  <c r="O133" i="1" s="1"/>
  <c r="N132" i="1"/>
  <c r="O132" i="1" s="1"/>
  <c r="N131" i="1"/>
  <c r="P131" i="1" s="1"/>
  <c r="N130" i="1"/>
  <c r="P130" i="1" s="1"/>
  <c r="N129" i="1"/>
  <c r="P129" i="1" s="1"/>
  <c r="N128" i="1"/>
  <c r="P128" i="1" s="1"/>
  <c r="N127" i="1"/>
  <c r="P127" i="1" s="1"/>
  <c r="P137" i="1" l="1"/>
  <c r="P158" i="1"/>
  <c r="P153" i="1"/>
  <c r="P142" i="1"/>
  <c r="P132" i="1"/>
  <c r="P148" i="1"/>
  <c r="O138" i="1"/>
  <c r="O154" i="1"/>
  <c r="O160" i="1"/>
  <c r="O134" i="1"/>
  <c r="P155" i="1"/>
  <c r="P143" i="1"/>
  <c r="O159" i="1"/>
  <c r="P149" i="1"/>
  <c r="O139" i="1"/>
  <c r="O145" i="1"/>
  <c r="O127" i="1"/>
  <c r="P133" i="1"/>
  <c r="P161" i="1"/>
  <c r="O135" i="1"/>
  <c r="P140" i="1"/>
  <c r="O151" i="1"/>
  <c r="P156" i="1"/>
  <c r="O146" i="1"/>
  <c r="O157" i="1"/>
  <c r="P136" i="1"/>
  <c r="O147" i="1"/>
  <c r="O163" i="1"/>
  <c r="O128" i="1"/>
  <c r="O144" i="1"/>
  <c r="O150" i="1"/>
  <c r="O129" i="1"/>
  <c r="O130" i="1"/>
  <c r="O162" i="1"/>
  <c r="O141" i="1"/>
  <c r="O152" i="1"/>
  <c r="O131" i="1"/>
  <c r="M5" i="2" l="1"/>
  <c r="F5" i="3" s="1"/>
  <c r="L44" i="2"/>
  <c r="M44" i="2" s="1"/>
  <c r="L43" i="2"/>
  <c r="M43" i="2" s="1"/>
  <c r="L42" i="2"/>
  <c r="M42" i="2" s="1"/>
  <c r="L41" i="2"/>
  <c r="M41" i="2" s="1"/>
  <c r="L40" i="2"/>
  <c r="M40" i="2" s="1"/>
  <c r="M246" i="1" l="1"/>
  <c r="L246" i="1"/>
  <c r="K246" i="1"/>
  <c r="J246" i="1"/>
  <c r="I246" i="1"/>
  <c r="H246" i="1"/>
  <c r="G246" i="1"/>
  <c r="F246" i="1"/>
  <c r="N5" i="1" l="1"/>
  <c r="P5" i="1" s="1"/>
  <c r="N6" i="1"/>
  <c r="P6" i="1" s="1"/>
  <c r="N7" i="1"/>
  <c r="P7" i="1" s="1"/>
  <c r="N8" i="1"/>
  <c r="P8" i="1" s="1"/>
  <c r="N9" i="1"/>
  <c r="N10" i="1"/>
  <c r="O10" i="1" s="1"/>
  <c r="N11" i="1"/>
  <c r="O11" i="1" s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O23" i="1" s="1"/>
  <c r="N24" i="1"/>
  <c r="P24" i="1" s="1"/>
  <c r="N25" i="1"/>
  <c r="P25" i="1" s="1"/>
  <c r="N26" i="1"/>
  <c r="O26" i="1" s="1"/>
  <c r="N27" i="1"/>
  <c r="P27" i="1" s="1"/>
  <c r="N28" i="1"/>
  <c r="P28" i="1" s="1"/>
  <c r="N29" i="1"/>
  <c r="O29" i="1" s="1"/>
  <c r="N30" i="1"/>
  <c r="P30" i="1" s="1"/>
  <c r="N31" i="1"/>
  <c r="O31" i="1" s="1"/>
  <c r="N32" i="1"/>
  <c r="O32" i="1" s="1"/>
  <c r="N33" i="1"/>
  <c r="O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O39" i="1" s="1"/>
  <c r="N40" i="1"/>
  <c r="O40" i="1" s="1"/>
  <c r="N41" i="1"/>
  <c r="P41" i="1" s="1"/>
  <c r="N42" i="1"/>
  <c r="P42" i="1" s="1"/>
  <c r="N43" i="1"/>
  <c r="P43" i="1" s="1"/>
  <c r="N44" i="1"/>
  <c r="P44" i="1" s="1"/>
  <c r="N45" i="1"/>
  <c r="O45" i="1" s="1"/>
  <c r="N46" i="1"/>
  <c r="P46" i="1" s="1"/>
  <c r="N47" i="1"/>
  <c r="P47" i="1" s="1"/>
  <c r="N48" i="1"/>
  <c r="O48" i="1" s="1"/>
  <c r="N49" i="1"/>
  <c r="O49" i="1" s="1"/>
  <c r="N50" i="1"/>
  <c r="O50" i="1" s="1"/>
  <c r="N51" i="1"/>
  <c r="P51" i="1" s="1"/>
  <c r="N52" i="1"/>
  <c r="P52" i="1" s="1"/>
  <c r="N53" i="1"/>
  <c r="P53" i="1" s="1"/>
  <c r="N54" i="1"/>
  <c r="P54" i="1" s="1"/>
  <c r="N55" i="1"/>
  <c r="O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O61" i="1" s="1"/>
  <c r="N62" i="1"/>
  <c r="P62" i="1" s="1"/>
  <c r="N63" i="1"/>
  <c r="O63" i="1" s="1"/>
  <c r="N64" i="1"/>
  <c r="O64" i="1" s="1"/>
  <c r="N65" i="1"/>
  <c r="O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6" i="1"/>
  <c r="P76" i="1" s="1"/>
  <c r="N77" i="1"/>
  <c r="O77" i="1" s="1"/>
  <c r="N78" i="1"/>
  <c r="P78" i="1" s="1"/>
  <c r="N79" i="1"/>
  <c r="O79" i="1" s="1"/>
  <c r="N80" i="1"/>
  <c r="O80" i="1" s="1"/>
  <c r="N81" i="1"/>
  <c r="O81" i="1" s="1"/>
  <c r="N82" i="1"/>
  <c r="O82" i="1" s="1"/>
  <c r="N83" i="1"/>
  <c r="P83" i="1" s="1"/>
  <c r="N84" i="1"/>
  <c r="P84" i="1" s="1"/>
  <c r="N85" i="1"/>
  <c r="P85" i="1" s="1"/>
  <c r="N86" i="1"/>
  <c r="P86" i="1" s="1"/>
  <c r="N87" i="1"/>
  <c r="O87" i="1" s="1"/>
  <c r="N88" i="1"/>
  <c r="P88" i="1" s="1"/>
  <c r="N89" i="1"/>
  <c r="P89" i="1" s="1"/>
  <c r="N90" i="1"/>
  <c r="P90" i="1" s="1"/>
  <c r="N91" i="1"/>
  <c r="P91" i="1" s="1"/>
  <c r="N92" i="1"/>
  <c r="O92" i="1" s="1"/>
  <c r="N93" i="1"/>
  <c r="P93" i="1" s="1"/>
  <c r="N94" i="1"/>
  <c r="P94" i="1" s="1"/>
  <c r="N95" i="1"/>
  <c r="P95" i="1" s="1"/>
  <c r="N96" i="1"/>
  <c r="P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P102" i="1" s="1"/>
  <c r="N103" i="1"/>
  <c r="P103" i="1" s="1"/>
  <c r="N104" i="1"/>
  <c r="P104" i="1" s="1"/>
  <c r="N105" i="1"/>
  <c r="O105" i="1" s="1"/>
  <c r="N106" i="1"/>
  <c r="O106" i="1" s="1"/>
  <c r="N107" i="1"/>
  <c r="P107" i="1" s="1"/>
  <c r="N108" i="1"/>
  <c r="P108" i="1" s="1"/>
  <c r="N109" i="1"/>
  <c r="P109" i="1" s="1"/>
  <c r="N110" i="1"/>
  <c r="P110" i="1" s="1"/>
  <c r="N111" i="1"/>
  <c r="P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P119" i="1" s="1"/>
  <c r="N120" i="1"/>
  <c r="O120" i="1" s="1"/>
  <c r="N121" i="1"/>
  <c r="O121" i="1" s="1"/>
  <c r="N122" i="1"/>
  <c r="O122" i="1" s="1"/>
  <c r="N123" i="1"/>
  <c r="P123" i="1" s="1"/>
  <c r="N124" i="1"/>
  <c r="P124" i="1" s="1"/>
  <c r="N125" i="1"/>
  <c r="O125" i="1" s="1"/>
  <c r="N126" i="1"/>
  <c r="O126" i="1" s="1"/>
  <c r="N164" i="1"/>
  <c r="P164" i="1" s="1"/>
  <c r="N165" i="1"/>
  <c r="P165" i="1" s="1"/>
  <c r="N166" i="1"/>
  <c r="O166" i="1" s="1"/>
  <c r="N167" i="1"/>
  <c r="S167" i="1" s="1"/>
  <c r="N168" i="1"/>
  <c r="O168" i="1" s="1"/>
  <c r="N169" i="1"/>
  <c r="O169" i="1" s="1"/>
  <c r="N170" i="1"/>
  <c r="S170" i="1" s="1"/>
  <c r="N171" i="1"/>
  <c r="S171" i="1" s="1"/>
  <c r="N172" i="1"/>
  <c r="P172" i="1" s="1"/>
  <c r="N173" i="1"/>
  <c r="P173" i="1" s="1"/>
  <c r="N174" i="1"/>
  <c r="S174" i="1" s="1"/>
  <c r="N175" i="1"/>
  <c r="S175" i="1" s="1"/>
  <c r="N176" i="1"/>
  <c r="P176" i="1" s="1"/>
  <c r="N177" i="1"/>
  <c r="P177" i="1" s="1"/>
  <c r="N178" i="1"/>
  <c r="O178" i="1" s="1"/>
  <c r="N179" i="1"/>
  <c r="O179" i="1" s="1"/>
  <c r="N180" i="1"/>
  <c r="P180" i="1" s="1"/>
  <c r="N181" i="1"/>
  <c r="P181" i="1" s="1"/>
  <c r="N182" i="1"/>
  <c r="O182" i="1" s="1"/>
  <c r="N183" i="1"/>
  <c r="O183" i="1" s="1"/>
  <c r="N184" i="1"/>
  <c r="S184" i="1" s="1"/>
  <c r="N185" i="1"/>
  <c r="O185" i="1" s="1"/>
  <c r="N186" i="1"/>
  <c r="O186" i="1" s="1"/>
  <c r="N187" i="1"/>
  <c r="S187" i="1" s="1"/>
  <c r="N188" i="1"/>
  <c r="P188" i="1" s="1"/>
  <c r="N189" i="1"/>
  <c r="P189" i="1" s="1"/>
  <c r="N190" i="1"/>
  <c r="S190" i="1" s="1"/>
  <c r="N191" i="1"/>
  <c r="O191" i="1" s="1"/>
  <c r="N192" i="1"/>
  <c r="S192" i="1" s="1"/>
  <c r="N193" i="1"/>
  <c r="P193" i="1" s="1"/>
  <c r="N194" i="1"/>
  <c r="S194" i="1" s="1"/>
  <c r="N195" i="1"/>
  <c r="O195" i="1" s="1"/>
  <c r="N196" i="1"/>
  <c r="P196" i="1" s="1"/>
  <c r="N197" i="1"/>
  <c r="P197" i="1" s="1"/>
  <c r="N198" i="1"/>
  <c r="O198" i="1" s="1"/>
  <c r="N199" i="1"/>
  <c r="S199" i="1" s="1"/>
  <c r="N200" i="1"/>
  <c r="S200" i="1" s="1"/>
  <c r="N201" i="1"/>
  <c r="S201" i="1" s="1"/>
  <c r="N202" i="1"/>
  <c r="O202" i="1" s="1"/>
  <c r="N203" i="1"/>
  <c r="S203" i="1" s="1"/>
  <c r="N204" i="1"/>
  <c r="P204" i="1" s="1"/>
  <c r="N205" i="1"/>
  <c r="P205" i="1" s="1"/>
  <c r="N206" i="1"/>
  <c r="P206" i="1" s="1"/>
  <c r="N207" i="1"/>
  <c r="S207" i="1" s="1"/>
  <c r="N208" i="1"/>
  <c r="P208" i="1" s="1"/>
  <c r="N209" i="1"/>
  <c r="P209" i="1" s="1"/>
  <c r="N210" i="1"/>
  <c r="S210" i="1" s="1"/>
  <c r="N211" i="1"/>
  <c r="S211" i="1" s="1"/>
  <c r="N212" i="1"/>
  <c r="P212" i="1" s="1"/>
  <c r="N213" i="1"/>
  <c r="P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P219" i="1" s="1"/>
  <c r="N220" i="1"/>
  <c r="P220" i="1" s="1"/>
  <c r="N221" i="1"/>
  <c r="P221" i="1" s="1"/>
  <c r="N222" i="1"/>
  <c r="O222" i="1" s="1"/>
  <c r="N223" i="1"/>
  <c r="O223" i="1" s="1"/>
  <c r="N224" i="1"/>
  <c r="P224" i="1" s="1"/>
  <c r="N225" i="1"/>
  <c r="P225" i="1" s="1"/>
  <c r="N226" i="1"/>
  <c r="P226" i="1" s="1"/>
  <c r="N227" i="1"/>
  <c r="P227" i="1" s="1"/>
  <c r="N228" i="1"/>
  <c r="P228" i="1" s="1"/>
  <c r="N229" i="1"/>
  <c r="P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P236" i="1" s="1"/>
  <c r="N237" i="1"/>
  <c r="P237" i="1" s="1"/>
  <c r="N238" i="1"/>
  <c r="O238" i="1" s="1"/>
  <c r="N239" i="1"/>
  <c r="P239" i="1" s="1"/>
  <c r="N240" i="1"/>
  <c r="P240" i="1" s="1"/>
  <c r="N241" i="1"/>
  <c r="P241" i="1" s="1"/>
  <c r="N242" i="1"/>
  <c r="O242" i="1" s="1"/>
  <c r="N243" i="1"/>
  <c r="O243" i="1" s="1"/>
  <c r="N244" i="1"/>
  <c r="O244" i="1" s="1"/>
  <c r="L7" i="2"/>
  <c r="L8" i="2"/>
  <c r="M8" i="2"/>
  <c r="L9" i="2"/>
  <c r="M9" i="2"/>
  <c r="L10" i="2"/>
  <c r="M10" i="2"/>
  <c r="L11" i="2"/>
  <c r="M11" i="2"/>
  <c r="L12" i="2"/>
  <c r="M12" i="2" s="1"/>
  <c r="L13" i="2"/>
  <c r="M13" i="2" s="1"/>
  <c r="L14" i="2"/>
  <c r="M14" i="2" s="1"/>
  <c r="L15" i="2"/>
  <c r="M15" i="2" s="1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 s="1"/>
  <c r="L23" i="2"/>
  <c r="M23" i="2" s="1"/>
  <c r="L24" i="2"/>
  <c r="M24" i="2"/>
  <c r="L25" i="2"/>
  <c r="M25" i="2"/>
  <c r="L26" i="2"/>
  <c r="M26" i="2" s="1"/>
  <c r="L27" i="2"/>
  <c r="M27" i="2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/>
  <c r="L34" i="2"/>
  <c r="M34" i="2"/>
  <c r="L35" i="2"/>
  <c r="M35" i="2"/>
  <c r="L36" i="2"/>
  <c r="M36" i="2"/>
  <c r="L37" i="2"/>
  <c r="M37" i="2" s="1"/>
  <c r="L38" i="2"/>
  <c r="M38" i="2" s="1"/>
  <c r="L39" i="2"/>
  <c r="M39" i="2" s="1"/>
  <c r="F6" i="3"/>
  <c r="P253" i="1" s="1"/>
  <c r="F7" i="3"/>
  <c r="P254" i="1" s="1"/>
  <c r="N245" i="1"/>
  <c r="O245" i="1" s="1"/>
  <c r="P255" i="1" s="1"/>
  <c r="O5" i="1"/>
  <c r="O7" i="1"/>
  <c r="O8" i="1"/>
  <c r="O21" i="1"/>
  <c r="O37" i="1"/>
  <c r="M7" i="2" l="1"/>
  <c r="M59" i="2" s="1"/>
  <c r="P251" i="1" s="1"/>
  <c r="M60" i="2"/>
  <c r="P252" i="1" s="1"/>
  <c r="O36" i="1"/>
  <c r="O19" i="1"/>
  <c r="P174" i="1"/>
  <c r="O35" i="1"/>
  <c r="O20" i="1"/>
  <c r="P120" i="1"/>
  <c r="P55" i="1"/>
  <c r="P202" i="1"/>
  <c r="P215" i="1"/>
  <c r="O96" i="1"/>
  <c r="O93" i="1"/>
  <c r="P40" i="1"/>
  <c r="O34" i="1"/>
  <c r="P194" i="1"/>
  <c r="P50" i="1"/>
  <c r="P238" i="1"/>
  <c r="P79" i="1"/>
  <c r="O124" i="1"/>
  <c r="P31" i="1"/>
  <c r="O6" i="1"/>
  <c r="P126" i="1"/>
  <c r="P82" i="1"/>
  <c r="P39" i="1"/>
  <c r="O180" i="1"/>
  <c r="O164" i="1"/>
  <c r="P175" i="1"/>
  <c r="P125" i="1"/>
  <c r="P122" i="1"/>
  <c r="O228" i="1"/>
  <c r="O103" i="1"/>
  <c r="O91" i="1"/>
  <c r="O41" i="1"/>
  <c r="P243" i="1"/>
  <c r="P214" i="1"/>
  <c r="P121" i="1"/>
  <c r="S206" i="1"/>
  <c r="O102" i="1"/>
  <c r="S195" i="1"/>
  <c r="O239" i="1"/>
  <c r="O59" i="1"/>
  <c r="O16" i="1"/>
  <c r="P65" i="1"/>
  <c r="O60" i="1"/>
  <c r="O57" i="1"/>
  <c r="S209" i="1"/>
  <c r="O17" i="1"/>
  <c r="O15" i="1"/>
  <c r="O227" i="1"/>
  <c r="O47" i="1"/>
  <c r="O14" i="1"/>
  <c r="P106" i="1"/>
  <c r="O90" i="1"/>
  <c r="O89" i="1"/>
  <c r="O211" i="1"/>
  <c r="S164" i="1"/>
  <c r="O46" i="1"/>
  <c r="O181" i="1"/>
  <c r="O42" i="1"/>
  <c r="O18" i="1"/>
  <c r="P190" i="1"/>
  <c r="O58" i="1"/>
  <c r="O188" i="1"/>
  <c r="O174" i="1"/>
  <c r="P49" i="1"/>
  <c r="O69" i="1"/>
  <c r="S177" i="1"/>
  <c r="O72" i="1"/>
  <c r="S189" i="1"/>
  <c r="O172" i="1"/>
  <c r="O68" i="1"/>
  <c r="P179" i="1"/>
  <c r="O86" i="1"/>
  <c r="O73" i="1"/>
  <c r="O177" i="1"/>
  <c r="O70" i="1"/>
  <c r="S191" i="1"/>
  <c r="O67" i="1"/>
  <c r="P117" i="1"/>
  <c r="S176" i="1"/>
  <c r="P218" i="1"/>
  <c r="P191" i="1"/>
  <c r="P244" i="1"/>
  <c r="P234" i="1"/>
  <c r="P210" i="1"/>
  <c r="P195" i="1"/>
  <c r="P170" i="1"/>
  <c r="P242" i="1"/>
  <c r="P231" i="1"/>
  <c r="P207" i="1"/>
  <c r="P167" i="1"/>
  <c r="S179" i="1"/>
  <c r="O83" i="1"/>
  <c r="O207" i="1"/>
  <c r="O25" i="1"/>
  <c r="S196" i="1"/>
  <c r="O109" i="1"/>
  <c r="O75" i="1"/>
  <c r="O51" i="1"/>
  <c r="O22" i="1"/>
  <c r="O56" i="1"/>
  <c r="O123" i="1"/>
  <c r="O208" i="1"/>
  <c r="O27" i="1"/>
  <c r="S181" i="1"/>
  <c r="O53" i="1"/>
  <c r="O193" i="1"/>
  <c r="O210" i="1"/>
  <c r="O209" i="1"/>
  <c r="S180" i="1"/>
  <c r="O119" i="1"/>
  <c r="S197" i="1"/>
  <c r="O108" i="1"/>
  <c r="S198" i="1"/>
  <c r="O192" i="1"/>
  <c r="P235" i="1"/>
  <c r="P223" i="1"/>
  <c r="P211" i="1"/>
  <c r="O219" i="1"/>
  <c r="O30" i="1"/>
  <c r="O54" i="1"/>
  <c r="O76" i="1"/>
  <c r="S204" i="1"/>
  <c r="O104" i="1"/>
  <c r="O71" i="1"/>
  <c r="P97" i="1"/>
  <c r="P32" i="1"/>
  <c r="P63" i="1"/>
  <c r="P178" i="1"/>
  <c r="P105" i="1"/>
  <c r="O236" i="1"/>
  <c r="S178" i="1"/>
  <c r="S168" i="1"/>
  <c r="O190" i="1"/>
  <c r="O226" i="1"/>
  <c r="O189" i="1"/>
  <c r="P222" i="1"/>
  <c r="P199" i="1"/>
  <c r="P81" i="1"/>
  <c r="P48" i="1"/>
  <c r="O220" i="1"/>
  <c r="O187" i="1"/>
  <c r="P186" i="1"/>
  <c r="P80" i="1"/>
  <c r="S213" i="1"/>
  <c r="O213" i="1"/>
  <c r="O85" i="1"/>
  <c r="O212" i="1"/>
  <c r="O110" i="1"/>
  <c r="O84" i="1"/>
  <c r="P101" i="1"/>
  <c r="S202" i="1"/>
  <c r="P183" i="1"/>
  <c r="O107" i="1"/>
  <c r="P87" i="1"/>
  <c r="P64" i="1"/>
  <c r="O241" i="1"/>
  <c r="O240" i="1"/>
  <c r="O206" i="1"/>
  <c r="O171" i="1"/>
  <c r="O74" i="1"/>
  <c r="P203" i="1"/>
  <c r="P245" i="1"/>
  <c r="P256" i="1" s="1"/>
  <c r="P118" i="1"/>
  <c r="P33" i="1"/>
  <c r="O165" i="1"/>
  <c r="S193" i="1"/>
  <c r="O237" i="1"/>
  <c r="O38" i="1"/>
  <c r="P10" i="1"/>
  <c r="O229" i="1"/>
  <c r="P114" i="1"/>
  <c r="P182" i="1"/>
  <c r="P171" i="1"/>
  <c r="P113" i="1"/>
  <c r="P112" i="1"/>
  <c r="P26" i="1"/>
  <c r="S205" i="1"/>
  <c r="O205" i="1"/>
  <c r="O52" i="1"/>
  <c r="O204" i="1"/>
  <c r="S208" i="1"/>
  <c r="O203" i="1"/>
  <c r="S169" i="1"/>
  <c r="O197" i="1"/>
  <c r="S165" i="1"/>
  <c r="O196" i="1"/>
  <c r="S173" i="1"/>
  <c r="O221" i="1"/>
  <c r="O111" i="1"/>
  <c r="O44" i="1"/>
  <c r="S166" i="1"/>
  <c r="O225" i="1"/>
  <c r="O224" i="1"/>
  <c r="O28" i="1"/>
  <c r="O176" i="1"/>
  <c r="S172" i="1"/>
  <c r="O175" i="1"/>
  <c r="O88" i="1"/>
  <c r="O194" i="1"/>
  <c r="O173" i="1"/>
  <c r="O66" i="1"/>
  <c r="O43" i="1"/>
  <c r="O24" i="1"/>
  <c r="P230" i="1"/>
  <c r="P198" i="1"/>
  <c r="P187" i="1"/>
  <c r="P166" i="1"/>
  <c r="P98" i="1"/>
  <c r="P77" i="1"/>
  <c r="P61" i="1"/>
  <c r="P45" i="1"/>
  <c r="P29" i="1"/>
  <c r="P233" i="1"/>
  <c r="P217" i="1"/>
  <c r="P201" i="1"/>
  <c r="P185" i="1"/>
  <c r="P169" i="1"/>
  <c r="P116" i="1"/>
  <c r="P100" i="1"/>
  <c r="P232" i="1"/>
  <c r="P216" i="1"/>
  <c r="P200" i="1"/>
  <c r="P192" i="1"/>
  <c r="P184" i="1"/>
  <c r="P168" i="1"/>
  <c r="P115" i="1"/>
  <c r="P99" i="1"/>
  <c r="O170" i="1"/>
  <c r="O201" i="1"/>
  <c r="S183" i="1"/>
  <c r="S186" i="1"/>
  <c r="O184" i="1"/>
  <c r="S188" i="1"/>
  <c r="O199" i="1"/>
  <c r="O167" i="1"/>
  <c r="S185" i="1"/>
  <c r="S212" i="1"/>
  <c r="O200" i="1"/>
  <c r="S182" i="1"/>
  <c r="O78" i="1"/>
  <c r="O62" i="1"/>
  <c r="O13" i="1"/>
  <c r="O95" i="1"/>
  <c r="O94" i="1"/>
  <c r="P92" i="1"/>
  <c r="P11" i="1"/>
  <c r="P249" i="1"/>
  <c r="O12" i="1"/>
  <c r="P9" i="1"/>
  <c r="O9" i="1"/>
  <c r="P23" i="1"/>
  <c r="P250" i="1" l="1"/>
  <c r="P248" i="1"/>
  <c r="P259" i="1" s="1"/>
</calcChain>
</file>

<file path=xl/sharedStrings.xml><?xml version="1.0" encoding="utf-8"?>
<sst xmlns="http://schemas.openxmlformats.org/spreadsheetml/2006/main" count="679" uniqueCount="401">
  <si>
    <t>Range</t>
  </si>
  <si>
    <t>Set</t>
  </si>
  <si>
    <t>Subset.</t>
  </si>
  <si>
    <t>Holds/Set</t>
  </si>
  <si>
    <t>Price</t>
  </si>
  <si>
    <t>Set Qty.</t>
  </si>
  <si>
    <t>Holds Qty.</t>
  </si>
  <si>
    <t>Weight (KG)</t>
  </si>
  <si>
    <t>Total weight</t>
  </si>
  <si>
    <t>XXL-E</t>
  </si>
  <si>
    <t>L-H</t>
  </si>
  <si>
    <t>L-E</t>
  </si>
  <si>
    <t>L-M</t>
  </si>
  <si>
    <t>M-M</t>
  </si>
  <si>
    <t>M-E</t>
  </si>
  <si>
    <t>S-H</t>
  </si>
  <si>
    <t>XS-H</t>
  </si>
  <si>
    <t>002.05</t>
  </si>
  <si>
    <t>M-H</t>
  </si>
  <si>
    <t>S-M</t>
  </si>
  <si>
    <t>Vicher</t>
  </si>
  <si>
    <t>XL-H</t>
  </si>
  <si>
    <t>009.01</t>
  </si>
  <si>
    <t>Frog</t>
  </si>
  <si>
    <t>010.01</t>
  </si>
  <si>
    <t>010.02</t>
  </si>
  <si>
    <t>010.03</t>
  </si>
  <si>
    <t>010.04</t>
  </si>
  <si>
    <t>XS-M</t>
  </si>
  <si>
    <t>010.05</t>
  </si>
  <si>
    <t>010.06</t>
  </si>
  <si>
    <t>Cailloux</t>
  </si>
  <si>
    <t>XXL-M</t>
  </si>
  <si>
    <t>012.01</t>
  </si>
  <si>
    <t>XL-E</t>
  </si>
  <si>
    <t>012.02</t>
  </si>
  <si>
    <t>012.03</t>
  </si>
  <si>
    <t>012.04</t>
  </si>
  <si>
    <t>012.05</t>
  </si>
  <si>
    <t>XXL-H</t>
  </si>
  <si>
    <t>XL-M</t>
  </si>
  <si>
    <t>Maggot</t>
  </si>
  <si>
    <t>014.01</t>
  </si>
  <si>
    <t>014.02</t>
  </si>
  <si>
    <t>014.03</t>
  </si>
  <si>
    <t>S-E</t>
  </si>
  <si>
    <t>Rustic Flowers</t>
  </si>
  <si>
    <t>017.01</t>
  </si>
  <si>
    <t>017.02</t>
  </si>
  <si>
    <t>017.03</t>
  </si>
  <si>
    <t>017.04</t>
  </si>
  <si>
    <t>017.05</t>
  </si>
  <si>
    <t>017.06</t>
  </si>
  <si>
    <t>017.07</t>
  </si>
  <si>
    <t>017.08</t>
  </si>
  <si>
    <t>017.09</t>
  </si>
  <si>
    <t>017.10</t>
  </si>
  <si>
    <t>017.11</t>
  </si>
  <si>
    <t>Organs</t>
  </si>
  <si>
    <t>018.01</t>
  </si>
  <si>
    <t>018.02</t>
  </si>
  <si>
    <t>018.03</t>
  </si>
  <si>
    <t>018.04</t>
  </si>
  <si>
    <t>018.05</t>
  </si>
  <si>
    <t>Baby Trash</t>
  </si>
  <si>
    <t>019.01</t>
  </si>
  <si>
    <t>019.02</t>
  </si>
  <si>
    <t>019.03</t>
  </si>
  <si>
    <t>019.04</t>
  </si>
  <si>
    <t>019.05</t>
  </si>
  <si>
    <t>019.06</t>
  </si>
  <si>
    <t>Slug</t>
  </si>
  <si>
    <t>020.01</t>
  </si>
  <si>
    <t>020.02</t>
  </si>
  <si>
    <t>020.03</t>
  </si>
  <si>
    <t>020.04</t>
  </si>
  <si>
    <t>Swissair</t>
  </si>
  <si>
    <t>021.01</t>
  </si>
  <si>
    <t>021.02</t>
  </si>
  <si>
    <t>021.03</t>
  </si>
  <si>
    <t>Schmarotzer</t>
  </si>
  <si>
    <t>022.01</t>
  </si>
  <si>
    <t>022.02</t>
  </si>
  <si>
    <t>022.03</t>
  </si>
  <si>
    <t>022.04</t>
  </si>
  <si>
    <t>022.05</t>
  </si>
  <si>
    <t>Desert Session</t>
  </si>
  <si>
    <t>023.01</t>
  </si>
  <si>
    <t>023.02</t>
  </si>
  <si>
    <t>023.03</t>
  </si>
  <si>
    <t>Hyperbole</t>
  </si>
  <si>
    <t>024.01</t>
  </si>
  <si>
    <t>024.02</t>
  </si>
  <si>
    <t>024.03</t>
  </si>
  <si>
    <t>024.04</t>
  </si>
  <si>
    <t>024.05</t>
  </si>
  <si>
    <t>Revival</t>
  </si>
  <si>
    <t>Total Volumes</t>
  </si>
  <si>
    <t>Size</t>
  </si>
  <si>
    <t>M</t>
  </si>
  <si>
    <t>S</t>
  </si>
  <si>
    <t>L</t>
  </si>
  <si>
    <t>XXl-H</t>
  </si>
  <si>
    <t>Superstar</t>
  </si>
  <si>
    <t>Plugs</t>
  </si>
  <si>
    <t>Qty</t>
  </si>
  <si>
    <t>Tokyo 2020</t>
  </si>
  <si>
    <t>XXXL-M</t>
  </si>
  <si>
    <t>025.01</t>
  </si>
  <si>
    <t>025.02</t>
  </si>
  <si>
    <t>025.03</t>
  </si>
  <si>
    <t>025.04</t>
  </si>
  <si>
    <t>025.05</t>
  </si>
  <si>
    <t>025.06</t>
  </si>
  <si>
    <t>025.07</t>
  </si>
  <si>
    <t>025.08</t>
  </si>
  <si>
    <t>025.09</t>
  </si>
  <si>
    <t>025.10</t>
  </si>
  <si>
    <t>025.11</t>
  </si>
  <si>
    <t>025.12</t>
  </si>
  <si>
    <t>025.13</t>
  </si>
  <si>
    <t>025.14</t>
  </si>
  <si>
    <t>025.15</t>
  </si>
  <si>
    <t>025.16</t>
  </si>
  <si>
    <t>025.17</t>
  </si>
  <si>
    <t>025.18</t>
  </si>
  <si>
    <t>025.19</t>
  </si>
  <si>
    <t>025.20</t>
  </si>
  <si>
    <t>025.21</t>
  </si>
  <si>
    <t>002.06</t>
  </si>
  <si>
    <t>Bigfoot</t>
  </si>
  <si>
    <t>Damage Control</t>
  </si>
  <si>
    <t>XXXL-E</t>
  </si>
  <si>
    <t>026.01</t>
  </si>
  <si>
    <t>XXXL-H</t>
  </si>
  <si>
    <t>026.02</t>
  </si>
  <si>
    <t>026.03</t>
  </si>
  <si>
    <t>026.04</t>
  </si>
  <si>
    <t>026.05</t>
  </si>
  <si>
    <t>026.06</t>
  </si>
  <si>
    <t>026.07</t>
  </si>
  <si>
    <t>026.08</t>
  </si>
  <si>
    <t>026.09</t>
  </si>
  <si>
    <t>026.10</t>
  </si>
  <si>
    <t>026.11</t>
  </si>
  <si>
    <t>026.12</t>
  </si>
  <si>
    <t>026.13</t>
  </si>
  <si>
    <t>026.14</t>
  </si>
  <si>
    <t>026.15</t>
  </si>
  <si>
    <t>026.16</t>
  </si>
  <si>
    <t>026.17</t>
  </si>
  <si>
    <t>026.18</t>
  </si>
  <si>
    <t>026.19</t>
  </si>
  <si>
    <t>026.26</t>
  </si>
  <si>
    <t>026.27</t>
  </si>
  <si>
    <t>026.20</t>
  </si>
  <si>
    <t>026.21</t>
  </si>
  <si>
    <t>026.22</t>
  </si>
  <si>
    <t>026.23</t>
  </si>
  <si>
    <t>026.24</t>
  </si>
  <si>
    <t>026.25</t>
  </si>
  <si>
    <t>027.01</t>
  </si>
  <si>
    <t>027.02</t>
  </si>
  <si>
    <t>027.03</t>
  </si>
  <si>
    <t>027.04</t>
  </si>
  <si>
    <t>027.05</t>
  </si>
  <si>
    <t>027.06</t>
  </si>
  <si>
    <t>027.07</t>
  </si>
  <si>
    <t>027.08</t>
  </si>
  <si>
    <t>027.09</t>
  </si>
  <si>
    <t>027.10</t>
  </si>
  <si>
    <t>027.11</t>
  </si>
  <si>
    <t>027.12</t>
  </si>
  <si>
    <t>027.13</t>
  </si>
  <si>
    <t>027.14</t>
  </si>
  <si>
    <t>027.15</t>
  </si>
  <si>
    <t>027.16</t>
  </si>
  <si>
    <t>027.17</t>
  </si>
  <si>
    <t>027.18</t>
  </si>
  <si>
    <t>027.19</t>
  </si>
  <si>
    <t>027.20</t>
  </si>
  <si>
    <t>027.21</t>
  </si>
  <si>
    <t>027.22</t>
  </si>
  <si>
    <t>027.23</t>
  </si>
  <si>
    <t>027.24</t>
  </si>
  <si>
    <t>027.25</t>
  </si>
  <si>
    <t>027.26</t>
  </si>
  <si>
    <t>027.27</t>
  </si>
  <si>
    <t>027.28</t>
  </si>
  <si>
    <t>027.29</t>
  </si>
  <si>
    <t>027.30</t>
  </si>
  <si>
    <t>027.31</t>
  </si>
  <si>
    <t>027.32</t>
  </si>
  <si>
    <t>027.33</t>
  </si>
  <si>
    <t>027.34</t>
  </si>
  <si>
    <t>027.35</t>
  </si>
  <si>
    <t>027.36</t>
  </si>
  <si>
    <t>027.37</t>
  </si>
  <si>
    <t>027.38</t>
  </si>
  <si>
    <t>027.39</t>
  </si>
  <si>
    <t>027.40</t>
  </si>
  <si>
    <t>027.41</t>
  </si>
  <si>
    <t>027.42</t>
  </si>
  <si>
    <t>Plugs Price</t>
  </si>
  <si>
    <t>Electric Flavor</t>
  </si>
  <si>
    <t>Set Nb.</t>
  </si>
  <si>
    <t>Holds Nb.</t>
  </si>
  <si>
    <t>Plugs Nb.</t>
  </si>
  <si>
    <t>Holds Price</t>
  </si>
  <si>
    <t>V.03.01</t>
  </si>
  <si>
    <t>V.03.02</t>
  </si>
  <si>
    <t>V.03.03</t>
  </si>
  <si>
    <t>V.03.04</t>
  </si>
  <si>
    <t>Elliot Master</t>
  </si>
  <si>
    <t>V.03.05</t>
  </si>
  <si>
    <t>Thunderbirds</t>
  </si>
  <si>
    <t>V.04.01</t>
  </si>
  <si>
    <t>Item</t>
  </si>
  <si>
    <t>Box Pack 40 Brush</t>
  </si>
  <si>
    <t>Qty. Of Brushes/Pack</t>
  </si>
  <si>
    <t>Price/Box</t>
  </si>
  <si>
    <t>028.01</t>
  </si>
  <si>
    <t>028.03</t>
  </si>
  <si>
    <t>028.04</t>
  </si>
  <si>
    <t>028.05</t>
  </si>
  <si>
    <t>028.06</t>
  </si>
  <si>
    <t>028.07</t>
  </si>
  <si>
    <t>028.08</t>
  </si>
  <si>
    <t>028.09</t>
  </si>
  <si>
    <t>028.18</t>
  </si>
  <si>
    <t>028.19</t>
  </si>
  <si>
    <t>028.20</t>
  </si>
  <si>
    <t>028.21</t>
  </si>
  <si>
    <t>028.22</t>
  </si>
  <si>
    <t>028.24</t>
  </si>
  <si>
    <t>028.25</t>
  </si>
  <si>
    <t>028.26</t>
  </si>
  <si>
    <t>028.27</t>
  </si>
  <si>
    <t>V.05.01</t>
  </si>
  <si>
    <t>V.04.02</t>
  </si>
  <si>
    <t>V.04.03</t>
  </si>
  <si>
    <t>V.04.04</t>
  </si>
  <si>
    <t>V.05.02</t>
  </si>
  <si>
    <t>028.10</t>
  </si>
  <si>
    <t>028.11</t>
  </si>
  <si>
    <t>028.12</t>
  </si>
  <si>
    <t>028.13</t>
  </si>
  <si>
    <t>028.14</t>
  </si>
  <si>
    <t>028.15</t>
  </si>
  <si>
    <t>028.16</t>
  </si>
  <si>
    <t>028.17</t>
  </si>
  <si>
    <t>028.23</t>
  </si>
  <si>
    <t>028.28</t>
  </si>
  <si>
    <t>028.29</t>
  </si>
  <si>
    <t>028.30</t>
  </si>
  <si>
    <t>028.31</t>
  </si>
  <si>
    <t>028.32</t>
  </si>
  <si>
    <t>028.33</t>
  </si>
  <si>
    <t>028.34</t>
  </si>
  <si>
    <t>028.35</t>
  </si>
  <si>
    <t>028.36</t>
  </si>
  <si>
    <t>028.37</t>
  </si>
  <si>
    <t>028.38</t>
  </si>
  <si>
    <t>028.39</t>
  </si>
  <si>
    <t>028.40</t>
  </si>
  <si>
    <t>028.41</t>
  </si>
  <si>
    <t>V.05.04</t>
  </si>
  <si>
    <t>V.05.03</t>
  </si>
  <si>
    <t>V.05.05</t>
  </si>
  <si>
    <t>Tsunami</t>
  </si>
  <si>
    <t>Volume Price</t>
  </si>
  <si>
    <t>Volume Nb.</t>
  </si>
  <si>
    <t>Discount</t>
  </si>
  <si>
    <t>Transport</t>
  </si>
  <si>
    <t>Brush Box S</t>
  </si>
  <si>
    <t>Brush Box M</t>
  </si>
  <si>
    <t>Qty.</t>
  </si>
  <si>
    <t>Set/Colors</t>
  </si>
  <si>
    <t>Creature of Comfort</t>
  </si>
  <si>
    <t>018.06</t>
  </si>
  <si>
    <t>Sky Blue</t>
  </si>
  <si>
    <t xml:space="preserve"> Jet Black</t>
  </si>
  <si>
    <t xml:space="preserve"> Fluoro Orange</t>
  </si>
  <si>
    <t>Fluoro Green</t>
  </si>
  <si>
    <t>Fluoro Pink</t>
  </si>
  <si>
    <t>ignore:true;</t>
  </si>
  <si>
    <t>Bright Yellow</t>
  </si>
  <si>
    <t>028.02</t>
  </si>
  <si>
    <t>Signal Violet</t>
  </si>
  <si>
    <t>Traffic red</t>
  </si>
  <si>
    <t>Golden Leaves</t>
  </si>
  <si>
    <t>V.06.01</t>
  </si>
  <si>
    <t>V.06.02</t>
  </si>
  <si>
    <t>V.06.03</t>
  </si>
  <si>
    <t>V.06.04</t>
  </si>
  <si>
    <t>V.06.05</t>
  </si>
  <si>
    <t>V.07.01</t>
  </si>
  <si>
    <t>V.07.02</t>
  </si>
  <si>
    <t>V.07.03</t>
  </si>
  <si>
    <t>V.07.04</t>
  </si>
  <si>
    <t>V.07.05</t>
  </si>
  <si>
    <t>V.07.06</t>
  </si>
  <si>
    <t>V.01.01</t>
  </si>
  <si>
    <t>V.01.02</t>
  </si>
  <si>
    <t>V.01.04</t>
  </si>
  <si>
    <t>Jet Black</t>
  </si>
  <si>
    <t>Traffic Red</t>
  </si>
  <si>
    <t>Traffic White</t>
  </si>
  <si>
    <t>V.01.03</t>
  </si>
  <si>
    <t>V.02.01</t>
  </si>
  <si>
    <t>V.02.02</t>
  </si>
  <si>
    <t>V.02.03</t>
  </si>
  <si>
    <t>V.02.04</t>
  </si>
  <si>
    <t>Borderline</t>
  </si>
  <si>
    <t>Lucha Libre</t>
  </si>
  <si>
    <t>029.01</t>
  </si>
  <si>
    <t>029.02</t>
  </si>
  <si>
    <t>029.03</t>
  </si>
  <si>
    <t>029.04</t>
  </si>
  <si>
    <t xml:space="preserve">029.05 </t>
  </si>
  <si>
    <t xml:space="preserve">029.06 </t>
  </si>
  <si>
    <t>029.07</t>
  </si>
  <si>
    <t>029.09</t>
  </si>
  <si>
    <t>029.10</t>
  </si>
  <si>
    <t>029.11</t>
  </si>
  <si>
    <t>029.12</t>
  </si>
  <si>
    <t>029.08</t>
  </si>
  <si>
    <t>Flathold Sàrl  
Route  de Soleure 25
CH - 2740 Moutier  
info@flathold.com  
www.flathold.com 
+41 78 811 00 15</t>
  </si>
  <si>
    <t>Total CHF</t>
  </si>
  <si>
    <t>From</t>
  </si>
  <si>
    <t>To</t>
  </si>
  <si>
    <t>Discount %</t>
  </si>
  <si>
    <t>0</t>
  </si>
  <si>
    <t>5</t>
  </si>
  <si>
    <t>7</t>
  </si>
  <si>
    <t>10</t>
  </si>
  <si>
    <t>plus</t>
  </si>
  <si>
    <t>15</t>
  </si>
  <si>
    <t>026.29</t>
  </si>
  <si>
    <t>026.31</t>
  </si>
  <si>
    <t>026.33</t>
  </si>
  <si>
    <t>026.35</t>
  </si>
  <si>
    <t>026.36</t>
  </si>
  <si>
    <t>026.37</t>
  </si>
  <si>
    <t>026.38</t>
  </si>
  <si>
    <t>026.39</t>
  </si>
  <si>
    <t>026.41</t>
  </si>
  <si>
    <t>026.42</t>
  </si>
  <si>
    <t>026.43</t>
  </si>
  <si>
    <t>026.44</t>
  </si>
  <si>
    <t>026.45</t>
  </si>
  <si>
    <t>026.46</t>
  </si>
  <si>
    <t>026.47</t>
  </si>
  <si>
    <t>026.48</t>
  </si>
  <si>
    <t>026.49</t>
  </si>
  <si>
    <t>026.50</t>
  </si>
  <si>
    <t>026.51</t>
  </si>
  <si>
    <t>026.58</t>
  </si>
  <si>
    <t>026.59</t>
  </si>
  <si>
    <t>026.28</t>
  </si>
  <si>
    <t>Jolly Jumper</t>
  </si>
  <si>
    <t>V.08.01</t>
  </si>
  <si>
    <t>V.08.02</t>
  </si>
  <si>
    <t>V.08.03</t>
  </si>
  <si>
    <t>V.08.04</t>
  </si>
  <si>
    <t>V.08.05</t>
  </si>
  <si>
    <t>Total Price (VAT excl)</t>
  </si>
  <si>
    <t>Total (excluded 7.7% VAT)</t>
  </si>
  <si>
    <t>026.30</t>
  </si>
  <si>
    <t>026.32</t>
  </si>
  <si>
    <t>026.40</t>
  </si>
  <si>
    <t>026.60</t>
  </si>
  <si>
    <t>026.61</t>
  </si>
  <si>
    <t>026.62</t>
  </si>
  <si>
    <t>026.63</t>
  </si>
  <si>
    <t>026.64</t>
  </si>
  <si>
    <t>026.65</t>
  </si>
  <si>
    <t>026.66</t>
  </si>
  <si>
    <t>026.67</t>
  </si>
  <si>
    <t>026.68</t>
  </si>
  <si>
    <t>026.69</t>
  </si>
  <si>
    <t>026.70</t>
  </si>
  <si>
    <t>026.71</t>
  </si>
  <si>
    <t>NEW VOLUMES Recycled  ABS</t>
  </si>
  <si>
    <t>Borderline Mini</t>
  </si>
  <si>
    <t>V.09.01</t>
  </si>
  <si>
    <t>V.09.02</t>
  </si>
  <si>
    <t>V.09.03</t>
  </si>
  <si>
    <t>V.09.04</t>
  </si>
  <si>
    <t>V.09.05</t>
  </si>
  <si>
    <t>V.09.06</t>
  </si>
  <si>
    <t>V.09.07</t>
  </si>
  <si>
    <t>V.09.08</t>
  </si>
  <si>
    <t>V.09.09</t>
  </si>
  <si>
    <t>VOLUMES Fiberglass</t>
  </si>
  <si>
    <r>
      <t>CHF Gym Order Form 2023.04</t>
    </r>
    <r>
      <rPr>
        <sz val="10"/>
        <color rgb="FF000000"/>
        <rFont val="Helvetica"/>
        <family val="2"/>
      </rPr>
      <t xml:space="preserve"> (VAT excl.)</t>
    </r>
  </si>
  <si>
    <r>
      <t xml:space="preserve">CHF Gym Order Form 2023.04 </t>
    </r>
    <r>
      <rPr>
        <sz val="10"/>
        <color rgb="FF000000"/>
        <rFont val="Helvetica"/>
        <family val="2"/>
      </rPr>
      <t>(VAT excl.)</t>
    </r>
  </si>
  <si>
    <t>CHF Gym Order Form 2023</t>
  </si>
  <si>
    <t>no warranty</t>
  </si>
  <si>
    <t>brand:Flathold;start:4;End:244;Range:A;Reference:C;Colors:F-&gt;M;productName:Holds</t>
  </si>
  <si>
    <t>brand:Flathold;start:5;End:57;Range:A;Reference:C;Colors:E-&gt;K;productName:Volumes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</si>
</sst>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sFr. &quot;#,##0"/>
    <numFmt numFmtId="165" formatCode="[$€-2]&quot; &quot;#,##0"/>
    <numFmt numFmtId="166" formatCode="#,###;#,###;&quot;-&quot;"/>
    <numFmt numFmtId="167" formatCode="#,##0.000"/>
    <numFmt numFmtId="168" formatCode="[$€-2]\ #,##0"/>
    <numFmt numFmtId="169" formatCode="[$€-2]\ #,##0.00"/>
    <numFmt numFmtId="170" formatCode=";;;"/>
    <numFmt numFmtId="171" formatCode="[$CHF-807]\ #,##0"/>
    <numFmt numFmtId="172" formatCode="#,##0\ [$CHF-100C]"/>
    <numFmt numFmtId="173" formatCode="#,##0.00\ [$CHF-100C]"/>
    <numFmt numFmtId="174" formatCode="&quot;CHF&quot;\ #,##0"/>
    <numFmt numFmtId="175" formatCode="0.000"/>
    <numFmt numFmtId="176" formatCode="#,##0\ &quot;CHF&quot;"/>
  </numFmts>
  <fonts count="27">
    <font>
      <sz val="12"/>
      <color indexed="8"/>
      <name val="Verdana"/>
    </font>
    <font>
      <sz val="11"/>
      <color indexed="8"/>
      <name val="Helvetica Neue"/>
      <family val="2"/>
    </font>
    <font>
      <sz val="7"/>
      <color indexed="8"/>
      <name val="Helvetica"/>
      <family val="2"/>
    </font>
    <font>
      <sz val="10"/>
      <color indexed="8"/>
      <name val="Helvetica Neue"/>
      <family val="2"/>
    </font>
    <font>
      <sz val="18"/>
      <color indexed="8"/>
      <name val="Helvetica"/>
      <family val="2"/>
    </font>
    <font>
      <sz val="7"/>
      <color indexed="10"/>
      <name val="Helvetica"/>
      <family val="2"/>
    </font>
    <font>
      <sz val="10"/>
      <color indexed="39"/>
      <name val="Helvetica"/>
      <family val="2"/>
    </font>
    <font>
      <sz val="10"/>
      <color indexed="8"/>
      <name val="Helvetica"/>
      <family val="2"/>
    </font>
    <font>
      <sz val="7"/>
      <color indexed="8"/>
      <name val="AvantGarde Medium"/>
    </font>
    <font>
      <sz val="7"/>
      <color indexed="8"/>
      <name val="AvantGarde CondBook"/>
    </font>
    <font>
      <sz val="7"/>
      <color indexed="8"/>
      <name val="Helvetica Neue"/>
      <family val="2"/>
    </font>
    <font>
      <u/>
      <sz val="11"/>
      <color indexed="40"/>
      <name val="Helvetica Neue"/>
      <family val="2"/>
    </font>
    <font>
      <b/>
      <sz val="7"/>
      <color indexed="8"/>
      <name val="Helvetica"/>
      <family val="2"/>
    </font>
    <font>
      <u/>
      <sz val="12"/>
      <color theme="11"/>
      <name val="Verdana"/>
      <family val="2"/>
    </font>
    <font>
      <sz val="7"/>
      <color rgb="FF000000"/>
      <name val="Helvetica"/>
      <family val="2"/>
    </font>
    <font>
      <sz val="7"/>
      <color theme="1"/>
      <name val="Helvetica"/>
      <family val="2"/>
    </font>
    <font>
      <sz val="7"/>
      <name val="Helvetica"/>
      <family val="2"/>
    </font>
    <font>
      <sz val="11"/>
      <color rgb="FF000000"/>
      <name val="Helvetica Neue"/>
      <family val="2"/>
    </font>
    <font>
      <b/>
      <sz val="7"/>
      <name val="Helvetica"/>
      <family val="2"/>
    </font>
    <font>
      <sz val="11"/>
      <color indexed="8"/>
      <name val="Helvetica"/>
      <family val="2"/>
    </font>
    <font>
      <sz val="11"/>
      <name val="Helvetica Neue"/>
      <family val="2"/>
    </font>
    <font>
      <b/>
      <sz val="7"/>
      <color indexed="10"/>
      <name val="Helvetica"/>
      <family val="2"/>
    </font>
    <font>
      <b/>
      <sz val="7"/>
      <name val="Helvetica"/>
      <family val="2"/>
    </font>
    <font>
      <u/>
      <sz val="7"/>
      <name val="Helvetica Neue"/>
      <family val="2"/>
    </font>
    <font>
      <b/>
      <sz val="8"/>
      <color rgb="FF000000"/>
      <name val="Helvetica"/>
      <family val="2"/>
    </font>
    <font>
      <sz val="10"/>
      <color rgb="FF000000"/>
      <name val="Helvetica"/>
      <family val="2"/>
    </font>
    <font>
      <sz val="10"/>
      <color theme="1"/>
      <name val="Helvetica"/>
      <family val="2"/>
    </font>
  </fonts>
  <fills count="3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6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FFCAC1"/>
        <bgColor rgb="FF000000"/>
      </patternFill>
    </fill>
    <fill>
      <patternFill patternType="solid">
        <fgColor rgb="FFFFCDFF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CE0FA"/>
        <bgColor rgb="FF000000"/>
      </patternFill>
    </fill>
    <fill>
      <patternFill patternType="solid">
        <fgColor rgb="FFD0EFC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BDF"/>
        <bgColor indexed="64"/>
      </patternFill>
    </fill>
    <fill>
      <patternFill patternType="solid">
        <fgColor rgb="FF12D938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9F5D8"/>
        <bgColor rgb="FF000000"/>
      </patternFill>
    </fill>
    <fill>
      <patternFill patternType="solid">
        <fgColor rgb="FFF2F5D4"/>
        <bgColor indexed="64"/>
      </patternFill>
    </fill>
    <fill>
      <patternFill patternType="solid">
        <fgColor rgb="FFFFC2C3"/>
        <bgColor indexed="64"/>
      </patternFill>
    </fill>
    <fill>
      <patternFill patternType="solid">
        <fgColor rgb="FFB9CAEA"/>
        <bgColor indexed="64"/>
      </patternFill>
    </fill>
    <fill>
      <patternFill patternType="solid">
        <fgColor rgb="FFEABAE3"/>
        <bgColor indexed="64"/>
      </patternFill>
    </fill>
    <fill>
      <patternFill patternType="solid">
        <fgColor rgb="FFBAF2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7F3D0"/>
        <bgColor rgb="FF000000"/>
      </patternFill>
    </fill>
    <fill>
      <patternFill patternType="solid">
        <fgColor rgb="FFFEBDB4"/>
        <bgColor rgb="FF000000"/>
      </patternFill>
    </fill>
  </fills>
  <borders count="8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</borders>
  <cellStyleXfs count="89">
    <xf numFmtId="0" fontId="0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</cellStyleXfs>
  <cellXfs count="505">
    <xf numFmtId="0" fontId="0" fillId="0" borderId="0" xfId="0">
      <alignment vertical="top" wrapText="1"/>
    </xf>
    <xf numFmtId="0" fontId="1" fillId="0" borderId="0" xfId="0" applyNumberFormat="1" applyFont="1" applyAlignment="1"/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left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left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/>
    </xf>
    <xf numFmtId="1" fontId="2" fillId="2" borderId="8" xfId="0" applyNumberFormat="1" applyFont="1" applyFill="1" applyBorder="1" applyAlignment="1">
      <alignment horizontal="left" vertical="center"/>
    </xf>
    <xf numFmtId="1" fontId="2" fillId="2" borderId="8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1" fontId="2" fillId="2" borderId="9" xfId="0" applyNumberFormat="1" applyFont="1" applyFill="1" applyBorder="1" applyAlignment="1">
      <alignment horizontal="left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left" vertical="center"/>
    </xf>
    <xf numFmtId="1" fontId="2" fillId="2" borderId="10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/>
    <xf numFmtId="166" fontId="2" fillId="2" borderId="13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" fontId="14" fillId="14" borderId="1" xfId="0" applyNumberFormat="1" applyFont="1" applyFill="1" applyBorder="1" applyAlignment="1">
      <alignment horizontal="center" vertical="center"/>
    </xf>
    <xf numFmtId="1" fontId="14" fillId="15" borderId="1" xfId="0" applyNumberFormat="1" applyFont="1" applyFill="1" applyBorder="1" applyAlignment="1">
      <alignment horizontal="center" vertical="center"/>
    </xf>
    <xf numFmtId="1" fontId="14" fillId="16" borderId="1" xfId="0" applyNumberFormat="1" applyFont="1" applyFill="1" applyBorder="1" applyAlignment="1">
      <alignment horizontal="center" vertical="center"/>
    </xf>
    <xf numFmtId="1" fontId="14" fillId="18" borderId="1" xfId="0" applyNumberFormat="1" applyFont="1" applyFill="1" applyBorder="1" applyAlignment="1">
      <alignment horizontal="center" vertical="center"/>
    </xf>
    <xf numFmtId="1" fontId="14" fillId="19" borderId="1" xfId="0" applyNumberFormat="1" applyFont="1" applyFill="1" applyBorder="1" applyAlignment="1">
      <alignment horizontal="center" vertical="center"/>
    </xf>
    <xf numFmtId="1" fontId="14" fillId="2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/>
    <xf numFmtId="0" fontId="2" fillId="0" borderId="17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" xfId="0" applyBorder="1">
      <alignment vertical="top" wrapText="1"/>
    </xf>
    <xf numFmtId="0" fontId="1" fillId="0" borderId="1" xfId="0" applyFont="1" applyBorder="1" applyAlignment="1"/>
    <xf numFmtId="0" fontId="18" fillId="23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left" vertical="center"/>
    </xf>
    <xf numFmtId="49" fontId="14" fillId="12" borderId="20" xfId="0" applyNumberFormat="1" applyFont="1" applyFill="1" applyBorder="1" applyAlignment="1">
      <alignment horizontal="left" vertical="center"/>
    </xf>
    <xf numFmtId="49" fontId="14" fillId="12" borderId="2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49" fontId="2" fillId="24" borderId="1" xfId="0" applyNumberFormat="1" applyFont="1" applyFill="1" applyBorder="1" applyAlignment="1">
      <alignment horizontal="left" vertical="center"/>
    </xf>
    <xf numFmtId="0" fontId="2" fillId="24" borderId="1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left" vertical="center"/>
    </xf>
    <xf numFmtId="0" fontId="2" fillId="24" borderId="13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left" vertical="center"/>
    </xf>
    <xf numFmtId="49" fontId="14" fillId="12" borderId="13" xfId="0" applyNumberFormat="1" applyFont="1" applyFill="1" applyBorder="1" applyAlignment="1">
      <alignment horizontal="left" vertical="center"/>
    </xf>
    <xf numFmtId="49" fontId="14" fillId="12" borderId="1" xfId="0" applyNumberFormat="1" applyFont="1" applyFill="1" applyBorder="1" applyAlignment="1">
      <alignment horizontal="left"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center"/>
    </xf>
    <xf numFmtId="49" fontId="14" fillId="12" borderId="12" xfId="0" applyNumberFormat="1" applyFont="1" applyFill="1" applyBorder="1" applyAlignment="1">
      <alignment horizontal="left" vertical="center"/>
    </xf>
    <xf numFmtId="0" fontId="14" fillId="12" borderId="12" xfId="0" applyFont="1" applyFill="1" applyBorder="1" applyAlignment="1">
      <alignment horizontal="center" vertical="center"/>
    </xf>
    <xf numFmtId="49" fontId="14" fillId="12" borderId="18" xfId="0" applyNumberFormat="1" applyFont="1" applyFill="1" applyBorder="1" applyAlignment="1">
      <alignment horizontal="left" vertical="center"/>
    </xf>
    <xf numFmtId="0" fontId="14" fillId="12" borderId="18" xfId="0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left" vertical="center"/>
    </xf>
    <xf numFmtId="0" fontId="16" fillId="24" borderId="13" xfId="0" applyNumberFormat="1" applyFont="1" applyFill="1" applyBorder="1" applyAlignment="1">
      <alignment horizontal="left" vertical="center"/>
    </xf>
    <xf numFmtId="0" fontId="16" fillId="24" borderId="1" xfId="0" applyNumberFormat="1" applyFont="1" applyFill="1" applyBorder="1" applyAlignment="1">
      <alignment horizontal="left" vertical="center"/>
    </xf>
    <xf numFmtId="49" fontId="14" fillId="12" borderId="22" xfId="0" applyNumberFormat="1" applyFont="1" applyFill="1" applyBorder="1" applyAlignment="1">
      <alignment horizontal="left" vertical="center"/>
    </xf>
    <xf numFmtId="0" fontId="14" fillId="12" borderId="22" xfId="0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vertical="center"/>
    </xf>
    <xf numFmtId="1" fontId="2" fillId="2" borderId="12" xfId="0" applyNumberFormat="1" applyFont="1" applyFill="1" applyBorder="1" applyAlignment="1">
      <alignment vertical="center"/>
    </xf>
    <xf numFmtId="0" fontId="2" fillId="0" borderId="14" xfId="0" applyNumberFormat="1" applyFont="1" applyBorder="1" applyAlignment="1">
      <alignment horizontal="left" vertical="center"/>
    </xf>
    <xf numFmtId="0" fontId="19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166" fontId="2" fillId="2" borderId="14" xfId="0" applyNumberFormat="1" applyFont="1" applyFill="1" applyBorder="1" applyAlignment="1">
      <alignment horizontal="left" vertical="center"/>
    </xf>
    <xf numFmtId="166" fontId="2" fillId="2" borderId="19" xfId="0" applyNumberFormat="1" applyFont="1" applyFill="1" applyBorder="1" applyAlignment="1">
      <alignment horizontal="left" vertical="center"/>
    </xf>
    <xf numFmtId="166" fontId="2" fillId="2" borderId="17" xfId="0" applyNumberFormat="1" applyFont="1" applyFill="1" applyBorder="1" applyAlignment="1">
      <alignment horizontal="left" vertical="center"/>
    </xf>
    <xf numFmtId="166" fontId="2" fillId="2" borderId="26" xfId="0" applyNumberFormat="1" applyFont="1" applyFill="1" applyBorder="1" applyAlignment="1">
      <alignment horizontal="left" vertical="center"/>
    </xf>
    <xf numFmtId="0" fontId="12" fillId="2" borderId="26" xfId="0" applyNumberFormat="1" applyFont="1" applyFill="1" applyBorder="1" applyAlignment="1">
      <alignment vertical="center"/>
    </xf>
    <xf numFmtId="1" fontId="12" fillId="2" borderId="26" xfId="0" applyNumberFormat="1" applyFont="1" applyFill="1" applyBorder="1" applyAlignment="1">
      <alignment vertical="center"/>
    </xf>
    <xf numFmtId="0" fontId="16" fillId="12" borderId="16" xfId="0" applyFont="1" applyFill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0" fontId="16" fillId="24" borderId="19" xfId="0" applyNumberFormat="1" applyFont="1" applyFill="1" applyBorder="1" applyAlignment="1">
      <alignment horizontal="left" vertical="center"/>
    </xf>
    <xf numFmtId="0" fontId="16" fillId="24" borderId="18" xfId="0" applyNumberFormat="1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12" borderId="21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left" vertical="center"/>
    </xf>
    <xf numFmtId="1" fontId="16" fillId="2" borderId="8" xfId="0" applyNumberFormat="1" applyFont="1" applyFill="1" applyBorder="1" applyAlignment="1">
      <alignment horizontal="left" vertical="center"/>
    </xf>
    <xf numFmtId="1" fontId="16" fillId="2" borderId="9" xfId="0" applyNumberFormat="1" applyFont="1" applyFill="1" applyBorder="1" applyAlignment="1">
      <alignment horizontal="left" vertical="center"/>
    </xf>
    <xf numFmtId="1" fontId="16" fillId="2" borderId="10" xfId="0" applyNumberFormat="1" applyFont="1" applyFill="1" applyBorder="1" applyAlignment="1">
      <alignment horizontal="left" vertical="center"/>
    </xf>
    <xf numFmtId="0" fontId="20" fillId="0" borderId="0" xfId="0" applyNumberFormat="1" applyFont="1" applyAlignment="1"/>
    <xf numFmtId="0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" fontId="12" fillId="2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left" vertical="center"/>
    </xf>
    <xf numFmtId="0" fontId="18" fillId="26" borderId="2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166" fontId="2" fillId="2" borderId="18" xfId="0" applyNumberFormat="1" applyFont="1" applyFill="1" applyBorder="1" applyAlignment="1">
      <alignment horizontal="left" vertical="center"/>
    </xf>
    <xf numFmtId="169" fontId="14" fillId="13" borderId="1" xfId="0" applyNumberFormat="1" applyFont="1" applyFill="1" applyBorder="1" applyAlignment="1">
      <alignment horizontal="center" vertical="center"/>
    </xf>
    <xf numFmtId="0" fontId="5" fillId="27" borderId="1" xfId="0" applyNumberFormat="1" applyFont="1" applyFill="1" applyBorder="1" applyAlignment="1">
      <alignment horizontal="center" vertical="center"/>
    </xf>
    <xf numFmtId="0" fontId="16" fillId="24" borderId="1" xfId="0" applyNumberFormat="1" applyFont="1" applyFill="1" applyBorder="1" applyAlignment="1">
      <alignment horizontal="center" vertical="center"/>
    </xf>
    <xf numFmtId="0" fontId="1" fillId="24" borderId="0" xfId="0" applyNumberFormat="1" applyFont="1" applyFill="1" applyAlignment="1"/>
    <xf numFmtId="0" fontId="0" fillId="24" borderId="0" xfId="0" applyFill="1">
      <alignment vertical="top" wrapText="1"/>
    </xf>
    <xf numFmtId="168" fontId="2" fillId="0" borderId="1" xfId="0" applyNumberFormat="1" applyFont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23" xfId="0" applyNumberFormat="1" applyFont="1" applyFill="1" applyBorder="1" applyAlignment="1">
      <alignment horizontal="center" vertical="center"/>
    </xf>
    <xf numFmtId="168" fontId="2" fillId="2" borderId="9" xfId="0" applyNumberFormat="1" applyFont="1" applyFill="1" applyBorder="1" applyAlignment="1">
      <alignment horizontal="center" vertical="center"/>
    </xf>
    <xf numFmtId="168" fontId="2" fillId="2" borderId="10" xfId="0" applyNumberFormat="1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" fillId="0" borderId="19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vertical="center"/>
    </xf>
    <xf numFmtId="0" fontId="2" fillId="0" borderId="18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vertical="center"/>
    </xf>
    <xf numFmtId="168" fontId="12" fillId="2" borderId="25" xfId="0" applyNumberFormat="1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1" fontId="16" fillId="2" borderId="26" xfId="0" applyNumberFormat="1" applyFont="1" applyFill="1" applyBorder="1" applyAlignment="1">
      <alignment horizontal="left" vertical="center"/>
    </xf>
    <xf numFmtId="1" fontId="2" fillId="2" borderId="26" xfId="0" applyNumberFormat="1" applyFont="1" applyFill="1" applyBorder="1" applyAlignment="1">
      <alignment horizontal="left" vertical="center"/>
    </xf>
    <xf numFmtId="1" fontId="2" fillId="2" borderId="26" xfId="0" applyNumberFormat="1" applyFont="1" applyFill="1" applyBorder="1" applyAlignment="1">
      <alignment horizontal="center" vertical="center"/>
    </xf>
    <xf numFmtId="1" fontId="14" fillId="16" borderId="13" xfId="0" applyNumberFormat="1" applyFont="1" applyFill="1" applyBorder="1" applyAlignment="1">
      <alignment horizontal="center" vertical="center"/>
    </xf>
    <xf numFmtId="1" fontId="14" fillId="15" borderId="13" xfId="0" applyNumberFormat="1" applyFont="1" applyFill="1" applyBorder="1" applyAlignment="1">
      <alignment horizontal="center" vertical="center"/>
    </xf>
    <xf numFmtId="1" fontId="14" fillId="14" borderId="13" xfId="0" applyNumberFormat="1" applyFont="1" applyFill="1" applyBorder="1" applyAlignment="1">
      <alignment horizontal="center" vertical="center"/>
    </xf>
    <xf numFmtId="1" fontId="14" fillId="18" borderId="13" xfId="0" applyNumberFormat="1" applyFont="1" applyFill="1" applyBorder="1" applyAlignment="1">
      <alignment horizontal="center" vertical="center"/>
    </xf>
    <xf numFmtId="1" fontId="14" fillId="20" borderId="13" xfId="0" applyNumberFormat="1" applyFont="1" applyFill="1" applyBorder="1" applyAlignment="1">
      <alignment horizontal="center" vertical="center"/>
    </xf>
    <xf numFmtId="1" fontId="14" fillId="19" borderId="13" xfId="0" applyNumberFormat="1" applyFont="1" applyFill="1" applyBorder="1" applyAlignment="1">
      <alignment horizontal="center" vertical="center"/>
    </xf>
    <xf numFmtId="1" fontId="14" fillId="16" borderId="19" xfId="0" applyNumberFormat="1" applyFont="1" applyFill="1" applyBorder="1" applyAlignment="1">
      <alignment horizontal="center" vertical="center"/>
    </xf>
    <xf numFmtId="1" fontId="14" fillId="15" borderId="19" xfId="0" applyNumberFormat="1" applyFont="1" applyFill="1" applyBorder="1" applyAlignment="1">
      <alignment horizontal="center" vertical="center"/>
    </xf>
    <xf numFmtId="1" fontId="14" fillId="14" borderId="19" xfId="0" applyNumberFormat="1" applyFont="1" applyFill="1" applyBorder="1" applyAlignment="1">
      <alignment horizontal="center" vertical="center"/>
    </xf>
    <xf numFmtId="1" fontId="14" fillId="18" borderId="19" xfId="0" applyNumberFormat="1" applyFont="1" applyFill="1" applyBorder="1" applyAlignment="1">
      <alignment horizontal="center" vertical="center"/>
    </xf>
    <xf numFmtId="1" fontId="14" fillId="20" borderId="19" xfId="0" applyNumberFormat="1" applyFont="1" applyFill="1" applyBorder="1" applyAlignment="1">
      <alignment horizontal="center" vertical="center"/>
    </xf>
    <xf numFmtId="1" fontId="14" fillId="19" borderId="19" xfId="0" applyNumberFormat="1" applyFont="1" applyFill="1" applyBorder="1" applyAlignment="1">
      <alignment horizontal="center" vertical="center"/>
    </xf>
    <xf numFmtId="1" fontId="14" fillId="16" borderId="12" xfId="0" applyNumberFormat="1" applyFont="1" applyFill="1" applyBorder="1" applyAlignment="1">
      <alignment horizontal="center" vertical="center"/>
    </xf>
    <xf numFmtId="1" fontId="14" fillId="15" borderId="12" xfId="0" applyNumberFormat="1" applyFont="1" applyFill="1" applyBorder="1" applyAlignment="1">
      <alignment horizontal="center" vertical="center"/>
    </xf>
    <xf numFmtId="1" fontId="14" fillId="14" borderId="12" xfId="0" applyNumberFormat="1" applyFont="1" applyFill="1" applyBorder="1" applyAlignment="1">
      <alignment horizontal="center" vertical="center"/>
    </xf>
    <xf numFmtId="1" fontId="14" fillId="18" borderId="12" xfId="0" applyNumberFormat="1" applyFont="1" applyFill="1" applyBorder="1" applyAlignment="1">
      <alignment horizontal="center" vertical="center"/>
    </xf>
    <xf numFmtId="1" fontId="14" fillId="20" borderId="12" xfId="0" applyNumberFormat="1" applyFont="1" applyFill="1" applyBorder="1" applyAlignment="1">
      <alignment horizontal="center" vertical="center"/>
    </xf>
    <xf numFmtId="1" fontId="14" fillId="19" borderId="12" xfId="0" applyNumberFormat="1" applyFont="1" applyFill="1" applyBorder="1" applyAlignment="1">
      <alignment horizontal="center" vertical="center"/>
    </xf>
    <xf numFmtId="1" fontId="14" fillId="16" borderId="18" xfId="0" applyNumberFormat="1" applyFont="1" applyFill="1" applyBorder="1" applyAlignment="1">
      <alignment horizontal="center" vertical="center"/>
    </xf>
    <xf numFmtId="1" fontId="14" fillId="15" borderId="18" xfId="0" applyNumberFormat="1" applyFont="1" applyFill="1" applyBorder="1" applyAlignment="1">
      <alignment horizontal="center" vertical="center"/>
    </xf>
    <xf numFmtId="1" fontId="14" fillId="14" borderId="18" xfId="0" applyNumberFormat="1" applyFont="1" applyFill="1" applyBorder="1" applyAlignment="1">
      <alignment horizontal="center" vertical="center"/>
    </xf>
    <xf numFmtId="1" fontId="14" fillId="18" borderId="18" xfId="0" applyNumberFormat="1" applyFont="1" applyFill="1" applyBorder="1" applyAlignment="1">
      <alignment horizontal="center" vertical="center"/>
    </xf>
    <xf numFmtId="1" fontId="14" fillId="20" borderId="18" xfId="0" applyNumberFormat="1" applyFont="1" applyFill="1" applyBorder="1" applyAlignment="1">
      <alignment horizontal="center" vertical="center"/>
    </xf>
    <xf numFmtId="1" fontId="14" fillId="19" borderId="18" xfId="0" applyNumberFormat="1" applyFont="1" applyFill="1" applyBorder="1" applyAlignment="1">
      <alignment horizontal="center" vertical="center"/>
    </xf>
    <xf numFmtId="0" fontId="16" fillId="29" borderId="3" xfId="0" applyNumberFormat="1" applyFont="1" applyFill="1" applyBorder="1" applyAlignment="1">
      <alignment horizontal="center" vertical="center"/>
    </xf>
    <xf numFmtId="0" fontId="16" fillId="30" borderId="3" xfId="0" applyNumberFormat="1" applyFont="1" applyFill="1" applyBorder="1" applyAlignment="1">
      <alignment horizontal="center" vertical="center"/>
    </xf>
    <xf numFmtId="0" fontId="16" fillId="31" borderId="3" xfId="0" applyNumberFormat="1" applyFont="1" applyFill="1" applyBorder="1" applyAlignment="1">
      <alignment horizontal="center" vertical="center"/>
    </xf>
    <xf numFmtId="0" fontId="16" fillId="32" borderId="3" xfId="0" applyNumberFormat="1" applyFont="1" applyFill="1" applyBorder="1" applyAlignment="1">
      <alignment horizontal="center" vertical="center"/>
    </xf>
    <xf numFmtId="0" fontId="16" fillId="33" borderId="3" xfId="0" applyNumberFormat="1" applyFont="1" applyFill="1" applyBorder="1" applyAlignment="1">
      <alignment horizontal="center" vertical="center"/>
    </xf>
    <xf numFmtId="0" fontId="16" fillId="29" borderId="4" xfId="0" applyNumberFormat="1" applyFont="1" applyFill="1" applyBorder="1" applyAlignment="1">
      <alignment horizontal="center" vertical="center"/>
    </xf>
    <xf numFmtId="0" fontId="16" fillId="30" borderId="4" xfId="0" applyNumberFormat="1" applyFont="1" applyFill="1" applyBorder="1" applyAlignment="1">
      <alignment horizontal="center" vertical="center"/>
    </xf>
    <xf numFmtId="0" fontId="16" fillId="31" borderId="4" xfId="0" applyNumberFormat="1" applyFont="1" applyFill="1" applyBorder="1" applyAlignment="1">
      <alignment horizontal="center" vertical="center"/>
    </xf>
    <xf numFmtId="0" fontId="16" fillId="32" borderId="4" xfId="0" applyNumberFormat="1" applyFont="1" applyFill="1" applyBorder="1" applyAlignment="1">
      <alignment horizontal="center" vertical="center"/>
    </xf>
    <xf numFmtId="0" fontId="16" fillId="33" borderId="4" xfId="0" applyNumberFormat="1" applyFont="1" applyFill="1" applyBorder="1" applyAlignment="1">
      <alignment horizontal="center" vertical="center"/>
    </xf>
    <xf numFmtId="0" fontId="16" fillId="29" borderId="7" xfId="0" applyNumberFormat="1" applyFont="1" applyFill="1" applyBorder="1" applyAlignment="1">
      <alignment horizontal="center" vertical="center"/>
    </xf>
    <xf numFmtId="0" fontId="16" fillId="30" borderId="7" xfId="0" applyNumberFormat="1" applyFont="1" applyFill="1" applyBorder="1" applyAlignment="1">
      <alignment horizontal="center" vertical="center"/>
    </xf>
    <xf numFmtId="0" fontId="16" fillId="31" borderId="7" xfId="0" applyNumberFormat="1" applyFont="1" applyFill="1" applyBorder="1" applyAlignment="1">
      <alignment horizontal="center" vertical="center"/>
    </xf>
    <xf numFmtId="0" fontId="16" fillId="32" borderId="7" xfId="0" applyNumberFormat="1" applyFont="1" applyFill="1" applyBorder="1" applyAlignment="1">
      <alignment horizontal="center" vertical="center"/>
    </xf>
    <xf numFmtId="0" fontId="16" fillId="33" borderId="7" xfId="0" applyNumberFormat="1" applyFont="1" applyFill="1" applyBorder="1" applyAlignment="1">
      <alignment horizontal="center" vertical="center"/>
    </xf>
    <xf numFmtId="0" fontId="16" fillId="29" borderId="5" xfId="0" applyNumberFormat="1" applyFont="1" applyFill="1" applyBorder="1" applyAlignment="1">
      <alignment horizontal="center" vertical="center"/>
    </xf>
    <xf numFmtId="0" fontId="16" fillId="30" borderId="5" xfId="0" applyNumberFormat="1" applyFont="1" applyFill="1" applyBorder="1" applyAlignment="1">
      <alignment horizontal="center" vertical="center"/>
    </xf>
    <xf numFmtId="0" fontId="16" fillId="31" borderId="5" xfId="0" applyNumberFormat="1" applyFont="1" applyFill="1" applyBorder="1" applyAlignment="1">
      <alignment horizontal="center" vertical="center"/>
    </xf>
    <xf numFmtId="0" fontId="16" fillId="32" borderId="5" xfId="0" applyNumberFormat="1" applyFont="1" applyFill="1" applyBorder="1" applyAlignment="1">
      <alignment horizontal="center" vertical="center"/>
    </xf>
    <xf numFmtId="0" fontId="16" fillId="33" borderId="5" xfId="0" applyNumberFormat="1" applyFont="1" applyFill="1" applyBorder="1" applyAlignment="1">
      <alignment horizontal="center" vertical="center"/>
    </xf>
    <xf numFmtId="0" fontId="16" fillId="29" borderId="17" xfId="0" applyNumberFormat="1" applyFont="1" applyFill="1" applyBorder="1" applyAlignment="1">
      <alignment horizontal="center" vertical="center"/>
    </xf>
    <xf numFmtId="0" fontId="16" fillId="30" borderId="17" xfId="0" applyNumberFormat="1" applyFont="1" applyFill="1" applyBorder="1" applyAlignment="1">
      <alignment horizontal="center" vertical="center"/>
    </xf>
    <xf numFmtId="0" fontId="16" fillId="31" borderId="17" xfId="0" applyNumberFormat="1" applyFont="1" applyFill="1" applyBorder="1" applyAlignment="1">
      <alignment horizontal="center" vertical="center"/>
    </xf>
    <xf numFmtId="0" fontId="16" fillId="32" borderId="17" xfId="0" applyNumberFormat="1" applyFont="1" applyFill="1" applyBorder="1" applyAlignment="1">
      <alignment horizontal="center" vertical="center"/>
    </xf>
    <xf numFmtId="0" fontId="16" fillId="33" borderId="17" xfId="0" applyNumberFormat="1" applyFont="1" applyFill="1" applyBorder="1" applyAlignment="1">
      <alignment horizontal="center" vertical="center"/>
    </xf>
    <xf numFmtId="0" fontId="16" fillId="29" borderId="1" xfId="0" applyNumberFormat="1" applyFont="1" applyFill="1" applyBorder="1" applyAlignment="1">
      <alignment horizontal="center" vertical="center"/>
    </xf>
    <xf numFmtId="0" fontId="16" fillId="30" borderId="1" xfId="0" applyNumberFormat="1" applyFont="1" applyFill="1" applyBorder="1" applyAlignment="1">
      <alignment horizontal="center" vertical="center"/>
    </xf>
    <xf numFmtId="0" fontId="16" fillId="31" borderId="1" xfId="0" applyNumberFormat="1" applyFont="1" applyFill="1" applyBorder="1" applyAlignment="1">
      <alignment horizontal="center" vertical="center"/>
    </xf>
    <xf numFmtId="0" fontId="16" fillId="32" borderId="1" xfId="0" applyNumberFormat="1" applyFont="1" applyFill="1" applyBorder="1" applyAlignment="1">
      <alignment horizontal="center" vertical="center"/>
    </xf>
    <xf numFmtId="0" fontId="16" fillId="33" borderId="1" xfId="0" applyNumberFormat="1" applyFont="1" applyFill="1" applyBorder="1" applyAlignment="1">
      <alignment horizontal="center" vertical="center"/>
    </xf>
    <xf numFmtId="0" fontId="16" fillId="29" borderId="13" xfId="0" applyNumberFormat="1" applyFont="1" applyFill="1" applyBorder="1" applyAlignment="1">
      <alignment horizontal="center" vertical="center"/>
    </xf>
    <xf numFmtId="0" fontId="16" fillId="30" borderId="13" xfId="0" applyNumberFormat="1" applyFont="1" applyFill="1" applyBorder="1" applyAlignment="1">
      <alignment horizontal="center" vertical="center"/>
    </xf>
    <xf numFmtId="0" fontId="16" fillId="31" borderId="13" xfId="0" applyNumberFormat="1" applyFont="1" applyFill="1" applyBorder="1" applyAlignment="1">
      <alignment horizontal="center" vertical="center"/>
    </xf>
    <xf numFmtId="0" fontId="16" fillId="32" borderId="13" xfId="0" applyNumberFormat="1" applyFont="1" applyFill="1" applyBorder="1" applyAlignment="1">
      <alignment horizontal="center" vertical="center"/>
    </xf>
    <xf numFmtId="0" fontId="16" fillId="33" borderId="13" xfId="0" applyNumberFormat="1" applyFont="1" applyFill="1" applyBorder="1" applyAlignment="1">
      <alignment horizontal="center" vertical="center"/>
    </xf>
    <xf numFmtId="0" fontId="16" fillId="29" borderId="12" xfId="0" applyNumberFormat="1" applyFont="1" applyFill="1" applyBorder="1" applyAlignment="1">
      <alignment horizontal="center" vertical="center"/>
    </xf>
    <xf numFmtId="0" fontId="16" fillId="30" borderId="12" xfId="0" applyNumberFormat="1" applyFont="1" applyFill="1" applyBorder="1" applyAlignment="1">
      <alignment horizontal="center" vertical="center"/>
    </xf>
    <xf numFmtId="0" fontId="16" fillId="31" borderId="12" xfId="0" applyNumberFormat="1" applyFont="1" applyFill="1" applyBorder="1" applyAlignment="1">
      <alignment horizontal="center" vertical="center"/>
    </xf>
    <xf numFmtId="0" fontId="16" fillId="32" borderId="12" xfId="0" applyNumberFormat="1" applyFont="1" applyFill="1" applyBorder="1" applyAlignment="1">
      <alignment horizontal="center" vertical="center"/>
    </xf>
    <xf numFmtId="0" fontId="16" fillId="33" borderId="12" xfId="0" applyNumberFormat="1" applyFont="1" applyFill="1" applyBorder="1" applyAlignment="1">
      <alignment horizontal="center" vertical="center"/>
    </xf>
    <xf numFmtId="0" fontId="16" fillId="29" borderId="19" xfId="0" applyNumberFormat="1" applyFont="1" applyFill="1" applyBorder="1" applyAlignment="1">
      <alignment horizontal="center" vertical="center"/>
    </xf>
    <xf numFmtId="0" fontId="16" fillId="30" borderId="19" xfId="0" applyNumberFormat="1" applyFont="1" applyFill="1" applyBorder="1" applyAlignment="1">
      <alignment horizontal="center" vertical="center"/>
    </xf>
    <xf numFmtId="0" fontId="16" fillId="31" borderId="19" xfId="0" applyNumberFormat="1" applyFont="1" applyFill="1" applyBorder="1" applyAlignment="1">
      <alignment horizontal="center" vertical="center"/>
    </xf>
    <xf numFmtId="0" fontId="16" fillId="32" borderId="19" xfId="0" applyNumberFormat="1" applyFont="1" applyFill="1" applyBorder="1" applyAlignment="1">
      <alignment horizontal="center" vertical="center"/>
    </xf>
    <xf numFmtId="0" fontId="16" fillId="33" borderId="19" xfId="0" applyNumberFormat="1" applyFont="1" applyFill="1" applyBorder="1" applyAlignment="1">
      <alignment horizontal="center" vertical="center"/>
    </xf>
    <xf numFmtId="0" fontId="16" fillId="29" borderId="18" xfId="0" applyNumberFormat="1" applyFont="1" applyFill="1" applyBorder="1" applyAlignment="1">
      <alignment horizontal="center" vertical="center"/>
    </xf>
    <xf numFmtId="0" fontId="16" fillId="30" borderId="18" xfId="0" applyNumberFormat="1" applyFont="1" applyFill="1" applyBorder="1" applyAlignment="1">
      <alignment horizontal="center" vertical="center"/>
    </xf>
    <xf numFmtId="0" fontId="16" fillId="31" borderId="18" xfId="0" applyNumberFormat="1" applyFont="1" applyFill="1" applyBorder="1" applyAlignment="1">
      <alignment horizontal="center" vertical="center"/>
    </xf>
    <xf numFmtId="0" fontId="16" fillId="32" borderId="18" xfId="0" applyNumberFormat="1" applyFont="1" applyFill="1" applyBorder="1" applyAlignment="1">
      <alignment horizontal="center" vertical="center"/>
    </xf>
    <xf numFmtId="0" fontId="16" fillId="33" borderId="18" xfId="0" applyNumberFormat="1" applyFont="1" applyFill="1" applyBorder="1" applyAlignment="1">
      <alignment horizontal="center" vertical="center"/>
    </xf>
    <xf numFmtId="0" fontId="18" fillId="34" borderId="2" xfId="0" applyNumberFormat="1" applyFont="1" applyFill="1" applyBorder="1" applyAlignment="1">
      <alignment horizontal="center" vertical="center"/>
    </xf>
    <xf numFmtId="0" fontId="22" fillId="21" borderId="2" xfId="0" applyFont="1" applyFill="1" applyBorder="1" applyAlignment="1">
      <alignment horizontal="center" vertical="center"/>
    </xf>
    <xf numFmtId="0" fontId="22" fillId="22" borderId="2" xfId="0" applyFont="1" applyFill="1" applyBorder="1" applyAlignment="1">
      <alignment horizontal="center" vertical="center"/>
    </xf>
    <xf numFmtId="0" fontId="22" fillId="25" borderId="2" xfId="0" applyFont="1" applyFill="1" applyBorder="1" applyAlignment="1">
      <alignment horizontal="center" vertical="center"/>
    </xf>
    <xf numFmtId="49" fontId="14" fillId="12" borderId="19" xfId="0" applyNumberFormat="1" applyFont="1" applyFill="1" applyBorder="1" applyAlignment="1">
      <alignment horizontal="left" vertical="center"/>
    </xf>
    <xf numFmtId="0" fontId="2" fillId="2" borderId="19" xfId="0" applyNumberFormat="1" applyFont="1" applyFill="1" applyBorder="1" applyAlignment="1">
      <alignment horizontal="center" vertical="center"/>
    </xf>
    <xf numFmtId="1" fontId="14" fillId="37" borderId="19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6" fillId="24" borderId="28" xfId="0" applyNumberFormat="1" applyFont="1" applyFill="1" applyBorder="1" applyAlignment="1">
      <alignment horizontal="left" vertical="center"/>
    </xf>
    <xf numFmtId="49" fontId="14" fillId="12" borderId="28" xfId="0" applyNumberFormat="1" applyFont="1" applyFill="1" applyBorder="1" applyAlignment="1">
      <alignment horizontal="left" vertical="center"/>
    </xf>
    <xf numFmtId="0" fontId="2" fillId="2" borderId="28" xfId="0" applyNumberFormat="1" applyFont="1" applyFill="1" applyBorder="1" applyAlignment="1">
      <alignment horizontal="center" vertical="center"/>
    </xf>
    <xf numFmtId="1" fontId="14" fillId="16" borderId="28" xfId="0" applyNumberFormat="1" applyFont="1" applyFill="1" applyBorder="1" applyAlignment="1">
      <alignment horizontal="center" vertical="center"/>
    </xf>
    <xf numFmtId="1" fontId="14" fillId="15" borderId="28" xfId="0" applyNumberFormat="1" applyFont="1" applyFill="1" applyBorder="1" applyAlignment="1">
      <alignment horizontal="center" vertical="center"/>
    </xf>
    <xf numFmtId="1" fontId="14" fillId="14" borderId="28" xfId="0" applyNumberFormat="1" applyFont="1" applyFill="1" applyBorder="1" applyAlignment="1">
      <alignment horizontal="center" vertical="center"/>
    </xf>
    <xf numFmtId="1" fontId="14" fillId="18" borderId="28" xfId="0" applyNumberFormat="1" applyFont="1" applyFill="1" applyBorder="1" applyAlignment="1">
      <alignment horizontal="center" vertical="center"/>
    </xf>
    <xf numFmtId="1" fontId="14" fillId="20" borderId="28" xfId="0" applyNumberFormat="1" applyFont="1" applyFill="1" applyBorder="1" applyAlignment="1">
      <alignment horizontal="center" vertical="center"/>
    </xf>
    <xf numFmtId="1" fontId="14" fillId="19" borderId="28" xfId="0" applyNumberFormat="1" applyFont="1" applyFill="1" applyBorder="1" applyAlignment="1">
      <alignment horizontal="center" vertical="center"/>
    </xf>
    <xf numFmtId="166" fontId="2" fillId="2" borderId="28" xfId="0" applyNumberFormat="1" applyFont="1" applyFill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left" vertical="center"/>
    </xf>
    <xf numFmtId="0" fontId="18" fillId="2" borderId="18" xfId="0" applyNumberFormat="1" applyFont="1" applyFill="1" applyBorder="1" applyAlignment="1">
      <alignment horizontal="left" vertical="center"/>
    </xf>
    <xf numFmtId="0" fontId="12" fillId="2" borderId="18" xfId="0" applyNumberFormat="1" applyFont="1" applyFill="1" applyBorder="1" applyAlignment="1">
      <alignment horizontal="center" vertical="center"/>
    </xf>
    <xf numFmtId="168" fontId="12" fillId="2" borderId="18" xfId="0" applyNumberFormat="1" applyFont="1" applyFill="1" applyBorder="1" applyAlignment="1">
      <alignment horizontal="center" vertical="center"/>
    </xf>
    <xf numFmtId="0" fontId="12" fillId="6" borderId="18" xfId="0" applyNumberFormat="1" applyFont="1" applyFill="1" applyBorder="1" applyAlignment="1">
      <alignment horizontal="center" vertical="center"/>
    </xf>
    <xf numFmtId="0" fontId="12" fillId="5" borderId="18" xfId="0" applyNumberFormat="1" applyFont="1" applyFill="1" applyBorder="1" applyAlignment="1">
      <alignment horizontal="center" vertical="center"/>
    </xf>
    <xf numFmtId="0" fontId="21" fillId="4" borderId="18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 applyAlignment="1">
      <alignment horizontal="center" vertical="center"/>
    </xf>
    <xf numFmtId="0" fontId="12" fillId="8" borderId="18" xfId="0" applyNumberFormat="1" applyFont="1" applyFill="1" applyBorder="1" applyAlignment="1">
      <alignment horizontal="center" vertical="center"/>
    </xf>
    <xf numFmtId="0" fontId="12" fillId="10" borderId="18" xfId="0" applyNumberFormat="1" applyFont="1" applyFill="1" applyBorder="1" applyAlignment="1">
      <alignment horizontal="center" vertical="center"/>
    </xf>
    <xf numFmtId="0" fontId="12" fillId="9" borderId="18" xfId="0" applyNumberFormat="1" applyFont="1" applyFill="1" applyBorder="1" applyAlignment="1">
      <alignment horizontal="center" vertical="center"/>
    </xf>
    <xf numFmtId="0" fontId="12" fillId="7" borderId="18" xfId="0" applyNumberFormat="1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2" fillId="2" borderId="29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/>
    </xf>
    <xf numFmtId="1" fontId="7" fillId="2" borderId="2" xfId="0" applyNumberFormat="1" applyFont="1" applyFill="1" applyBorder="1" applyAlignment="1">
      <alignment horizontal="left" vertical="center"/>
    </xf>
    <xf numFmtId="1" fontId="14" fillId="12" borderId="21" xfId="0" applyNumberFormat="1" applyFont="1" applyFill="1" applyBorder="1" applyAlignment="1">
      <alignment horizontal="left" vertical="center"/>
    </xf>
    <xf numFmtId="1" fontId="2" fillId="2" borderId="30" xfId="0" applyNumberFormat="1" applyFont="1" applyFill="1" applyBorder="1" applyAlignment="1">
      <alignment horizontal="left" vertical="center"/>
    </xf>
    <xf numFmtId="1" fontId="7" fillId="2" borderId="31" xfId="0" applyNumberFormat="1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/>
    <xf numFmtId="168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left" vertical="center"/>
    </xf>
    <xf numFmtId="168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2" fillId="2" borderId="2" xfId="0" applyNumberFormat="1" applyFont="1" applyFill="1" applyBorder="1" applyAlignment="1">
      <alignment horizontal="left" vertical="center"/>
    </xf>
    <xf numFmtId="168" fontId="12" fillId="2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68" fontId="12" fillId="2" borderId="2" xfId="0" applyNumberFormat="1" applyFont="1" applyFill="1" applyBorder="1" applyAlignment="1">
      <alignment horizontal="left" vertical="center"/>
    </xf>
    <xf numFmtId="0" fontId="23" fillId="0" borderId="1" xfId="0" applyNumberFormat="1" applyFont="1" applyBorder="1" applyAlignment="1">
      <alignment vertical="center"/>
    </xf>
    <xf numFmtId="1" fontId="2" fillId="2" borderId="32" xfId="0" applyNumberFormat="1" applyFont="1" applyFill="1" applyBorder="1" applyAlignment="1">
      <alignment horizontal="left" vertical="center"/>
    </xf>
    <xf numFmtId="166" fontId="2" fillId="2" borderId="33" xfId="0" applyNumberFormat="1" applyFont="1" applyFill="1" applyBorder="1" applyAlignment="1">
      <alignment horizontal="left" vertical="center"/>
    </xf>
    <xf numFmtId="0" fontId="2" fillId="0" borderId="32" xfId="0" applyNumberFormat="1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center" vertical="center"/>
    </xf>
    <xf numFmtId="1" fontId="14" fillId="16" borderId="32" xfId="0" applyNumberFormat="1" applyFont="1" applyFill="1" applyBorder="1" applyAlignment="1">
      <alignment horizontal="center" vertical="center"/>
    </xf>
    <xf numFmtId="1" fontId="14" fillId="15" borderId="32" xfId="0" applyNumberFormat="1" applyFont="1" applyFill="1" applyBorder="1" applyAlignment="1">
      <alignment horizontal="center" vertical="center"/>
    </xf>
    <xf numFmtId="1" fontId="14" fillId="14" borderId="32" xfId="0" applyNumberFormat="1" applyFont="1" applyFill="1" applyBorder="1" applyAlignment="1">
      <alignment horizontal="center" vertical="center"/>
    </xf>
    <xf numFmtId="1" fontId="14" fillId="18" borderId="32" xfId="0" applyNumberFormat="1" applyFont="1" applyFill="1" applyBorder="1" applyAlignment="1">
      <alignment horizontal="center" vertical="center"/>
    </xf>
    <xf numFmtId="1" fontId="14" fillId="20" borderId="32" xfId="0" applyNumberFormat="1" applyFont="1" applyFill="1" applyBorder="1" applyAlignment="1">
      <alignment horizontal="center" vertical="center"/>
    </xf>
    <xf numFmtId="1" fontId="14" fillId="19" borderId="32" xfId="0" applyNumberFormat="1" applyFont="1" applyFill="1" applyBorder="1" applyAlignment="1">
      <alignment horizontal="center" vertical="center"/>
    </xf>
    <xf numFmtId="166" fontId="2" fillId="2" borderId="36" xfId="0" applyNumberFormat="1" applyFont="1" applyFill="1" applyBorder="1" applyAlignment="1">
      <alignment horizontal="left" vertical="center"/>
    </xf>
    <xf numFmtId="166" fontId="2" fillId="2" borderId="34" xfId="0" applyNumberFormat="1" applyFont="1" applyFill="1" applyBorder="1" applyAlignment="1">
      <alignment horizontal="left" vertical="center"/>
    </xf>
    <xf numFmtId="0" fontId="16" fillId="29" borderId="22" xfId="0" applyNumberFormat="1" applyFont="1" applyFill="1" applyBorder="1" applyAlignment="1">
      <alignment horizontal="center" vertical="center"/>
    </xf>
    <xf numFmtId="0" fontId="16" fillId="30" borderId="22" xfId="0" applyNumberFormat="1" applyFont="1" applyFill="1" applyBorder="1" applyAlignment="1">
      <alignment horizontal="center" vertical="center"/>
    </xf>
    <xf numFmtId="0" fontId="16" fillId="31" borderId="22" xfId="0" applyNumberFormat="1" applyFont="1" applyFill="1" applyBorder="1" applyAlignment="1">
      <alignment horizontal="center" vertical="center"/>
    </xf>
    <xf numFmtId="0" fontId="16" fillId="32" borderId="22" xfId="0" applyNumberFormat="1" applyFont="1" applyFill="1" applyBorder="1" applyAlignment="1">
      <alignment horizontal="center" vertical="center"/>
    </xf>
    <xf numFmtId="0" fontId="16" fillId="33" borderId="22" xfId="0" applyNumberFormat="1" applyFont="1" applyFill="1" applyBorder="1" applyAlignment="1">
      <alignment horizontal="center" vertical="center"/>
    </xf>
    <xf numFmtId="1" fontId="6" fillId="27" borderId="1" xfId="0" applyNumberFormat="1" applyFont="1" applyFill="1" applyBorder="1" applyAlignment="1">
      <alignment horizontal="left" vertical="center"/>
    </xf>
    <xf numFmtId="0" fontId="2" fillId="27" borderId="1" xfId="0" applyNumberFormat="1" applyFont="1" applyFill="1" applyBorder="1" applyAlignment="1">
      <alignment horizontal="left" vertical="center"/>
    </xf>
    <xf numFmtId="168" fontId="1" fillId="0" borderId="1" xfId="0" applyNumberFormat="1" applyFont="1" applyBorder="1" applyAlignment="1"/>
    <xf numFmtId="166" fontId="2" fillId="27" borderId="1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vertical="center"/>
    </xf>
    <xf numFmtId="1" fontId="2" fillId="2" borderId="32" xfId="0" applyNumberFormat="1" applyFont="1" applyFill="1" applyBorder="1" applyAlignment="1">
      <alignment horizontal="center" vertical="center"/>
    </xf>
    <xf numFmtId="166" fontId="2" fillId="2" borderId="32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/>
    <xf numFmtId="14" fontId="1" fillId="0" borderId="1" xfId="0" applyNumberFormat="1" applyFont="1" applyBorder="1" applyAlignment="1"/>
    <xf numFmtId="1" fontId="1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 wrapText="1"/>
    </xf>
    <xf numFmtId="168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>
      <alignment vertical="top" wrapText="1"/>
    </xf>
    <xf numFmtId="14" fontId="10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17" xfId="0" applyNumberFormat="1" applyFont="1" applyFill="1" applyBorder="1" applyAlignment="1">
      <alignment horizontal="left" vertical="center"/>
    </xf>
    <xf numFmtId="0" fontId="2" fillId="2" borderId="32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left" vertical="center"/>
    </xf>
    <xf numFmtId="0" fontId="2" fillId="2" borderId="19" xfId="0" applyNumberFormat="1" applyFont="1" applyFill="1" applyBorder="1" applyAlignment="1">
      <alignment horizontal="left" vertical="center"/>
    </xf>
    <xf numFmtId="0" fontId="2" fillId="2" borderId="22" xfId="0" applyNumberFormat="1" applyFont="1" applyFill="1" applyBorder="1" applyAlignment="1">
      <alignment horizontal="left" vertical="center"/>
    </xf>
    <xf numFmtId="1" fontId="6" fillId="2" borderId="18" xfId="0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top" wrapText="1"/>
    </xf>
    <xf numFmtId="0" fontId="5" fillId="11" borderId="38" xfId="0" applyNumberFormat="1" applyFont="1" applyFill="1" applyBorder="1" applyAlignment="1">
      <alignment horizontal="center" vertical="center"/>
    </xf>
    <xf numFmtId="0" fontId="5" fillId="11" borderId="40" xfId="0" applyNumberFormat="1" applyFont="1" applyFill="1" applyBorder="1" applyAlignment="1">
      <alignment horizontal="center" vertical="center"/>
    </xf>
    <xf numFmtId="0" fontId="5" fillId="11" borderId="41" xfId="0" applyNumberFormat="1" applyFont="1" applyFill="1" applyBorder="1" applyAlignment="1">
      <alignment horizontal="center" vertical="center"/>
    </xf>
    <xf numFmtId="0" fontId="5" fillId="11" borderId="43" xfId="0" applyNumberFormat="1" applyFont="1" applyFill="1" applyBorder="1" applyAlignment="1">
      <alignment horizontal="center" vertical="center"/>
    </xf>
    <xf numFmtId="0" fontId="5" fillId="11" borderId="45" xfId="0" applyNumberFormat="1" applyFont="1" applyFill="1" applyBorder="1" applyAlignment="1">
      <alignment horizontal="center" vertical="center"/>
    </xf>
    <xf numFmtId="0" fontId="5" fillId="11" borderId="47" xfId="0" applyNumberFormat="1" applyFont="1" applyFill="1" applyBorder="1" applyAlignment="1">
      <alignment horizontal="center" vertical="center"/>
    </xf>
    <xf numFmtId="0" fontId="5" fillId="11" borderId="48" xfId="0" applyNumberFormat="1" applyFont="1" applyFill="1" applyBorder="1" applyAlignment="1">
      <alignment horizontal="center" vertical="center"/>
    </xf>
    <xf numFmtId="0" fontId="5" fillId="11" borderId="49" xfId="0" applyNumberFormat="1" applyFont="1" applyFill="1" applyBorder="1" applyAlignment="1">
      <alignment horizontal="center" vertical="center"/>
    </xf>
    <xf numFmtId="0" fontId="5" fillId="11" borderId="51" xfId="0" applyNumberFormat="1" applyFont="1" applyFill="1" applyBorder="1" applyAlignment="1">
      <alignment horizontal="center" vertical="center"/>
    </xf>
    <xf numFmtId="0" fontId="5" fillId="11" borderId="54" xfId="0" applyNumberFormat="1" applyFont="1" applyFill="1" applyBorder="1" applyAlignment="1">
      <alignment horizontal="center" vertical="center"/>
    </xf>
    <xf numFmtId="0" fontId="5" fillId="11" borderId="58" xfId="0" applyNumberFormat="1" applyFont="1" applyFill="1" applyBorder="1" applyAlignment="1">
      <alignment horizontal="center" vertical="center"/>
    </xf>
    <xf numFmtId="0" fontId="16" fillId="35" borderId="59" xfId="0" applyNumberFormat="1" applyFont="1" applyFill="1" applyBorder="1" applyAlignment="1">
      <alignment horizontal="center" vertical="center"/>
    </xf>
    <xf numFmtId="166" fontId="2" fillId="2" borderId="38" xfId="0" applyNumberFormat="1" applyFont="1" applyFill="1" applyBorder="1" applyAlignment="1">
      <alignment horizontal="center" vertical="center"/>
    </xf>
    <xf numFmtId="0" fontId="16" fillId="35" borderId="60" xfId="0" applyNumberFormat="1" applyFont="1" applyFill="1" applyBorder="1" applyAlignment="1">
      <alignment horizontal="center" vertical="center"/>
    </xf>
    <xf numFmtId="166" fontId="2" fillId="2" borderId="40" xfId="0" applyNumberFormat="1" applyFont="1" applyFill="1" applyBorder="1" applyAlignment="1">
      <alignment horizontal="center" vertical="center"/>
    </xf>
    <xf numFmtId="0" fontId="16" fillId="35" borderId="61" xfId="0" applyNumberFormat="1" applyFont="1" applyFill="1" applyBorder="1" applyAlignment="1">
      <alignment horizontal="center" vertical="center"/>
    </xf>
    <xf numFmtId="0" fontId="16" fillId="35" borderId="62" xfId="0" applyNumberFormat="1" applyFont="1" applyFill="1" applyBorder="1" applyAlignment="1">
      <alignment horizontal="center" vertical="center"/>
    </xf>
    <xf numFmtId="166" fontId="2" fillId="2" borderId="45" xfId="0" applyNumberFormat="1" applyFont="1" applyFill="1" applyBorder="1" applyAlignment="1">
      <alignment horizontal="center" vertical="center"/>
    </xf>
    <xf numFmtId="166" fontId="2" fillId="2" borderId="63" xfId="0" applyNumberFormat="1" applyFont="1" applyFill="1" applyBorder="1" applyAlignment="1">
      <alignment horizontal="center" vertical="center"/>
    </xf>
    <xf numFmtId="0" fontId="16" fillId="35" borderId="64" xfId="0" applyNumberFormat="1" applyFont="1" applyFill="1" applyBorder="1" applyAlignment="1">
      <alignment horizontal="center" vertical="center"/>
    </xf>
    <xf numFmtId="0" fontId="16" fillId="35" borderId="55" xfId="0" applyNumberFormat="1" applyFont="1" applyFill="1" applyBorder="1" applyAlignment="1">
      <alignment horizontal="center" vertical="center"/>
    </xf>
    <xf numFmtId="0" fontId="16" fillId="35" borderId="53" xfId="0" applyNumberFormat="1" applyFont="1" applyFill="1" applyBorder="1" applyAlignment="1">
      <alignment horizontal="center" vertical="center"/>
    </xf>
    <xf numFmtId="0" fontId="16" fillId="35" borderId="65" xfId="0" applyNumberFormat="1" applyFont="1" applyFill="1" applyBorder="1" applyAlignment="1">
      <alignment horizontal="center" vertical="center"/>
    </xf>
    <xf numFmtId="0" fontId="16" fillId="35" borderId="56" xfId="0" applyNumberFormat="1" applyFont="1" applyFill="1" applyBorder="1" applyAlignment="1">
      <alignment horizontal="center" vertical="center"/>
    </xf>
    <xf numFmtId="0" fontId="16" fillId="35" borderId="44" xfId="0" applyNumberFormat="1" applyFont="1" applyFill="1" applyBorder="1" applyAlignment="1">
      <alignment horizontal="center" vertical="center"/>
    </xf>
    <xf numFmtId="166" fontId="2" fillId="2" borderId="47" xfId="0" applyNumberFormat="1" applyFont="1" applyFill="1" applyBorder="1" applyAlignment="1">
      <alignment horizontal="center" vertical="center"/>
    </xf>
    <xf numFmtId="166" fontId="2" fillId="2" borderId="48" xfId="0" applyNumberFormat="1" applyFont="1" applyFill="1" applyBorder="1" applyAlignment="1">
      <alignment horizontal="center" vertical="center"/>
    </xf>
    <xf numFmtId="0" fontId="16" fillId="35" borderId="57" xfId="0" applyNumberFormat="1" applyFont="1" applyFill="1" applyBorder="1" applyAlignment="1">
      <alignment horizontal="center" vertical="center"/>
    </xf>
    <xf numFmtId="166" fontId="2" fillId="2" borderId="58" xfId="0" applyNumberFormat="1" applyFont="1" applyFill="1" applyBorder="1" applyAlignment="1">
      <alignment horizontal="center" vertical="center"/>
    </xf>
    <xf numFmtId="1" fontId="14" fillId="36" borderId="67" xfId="0" applyNumberFormat="1" applyFont="1" applyFill="1" applyBorder="1" applyAlignment="1">
      <alignment horizontal="center" vertical="center"/>
    </xf>
    <xf numFmtId="1" fontId="14" fillId="36" borderId="69" xfId="0" applyNumberFormat="1" applyFont="1" applyFill="1" applyBorder="1" applyAlignment="1">
      <alignment horizontal="center" vertical="center"/>
    </xf>
    <xf numFmtId="1" fontId="14" fillId="36" borderId="71" xfId="0" applyNumberFormat="1" applyFont="1" applyFill="1" applyBorder="1" applyAlignment="1">
      <alignment horizontal="center" vertical="center"/>
    </xf>
    <xf numFmtId="1" fontId="14" fillId="28" borderId="73" xfId="0" applyNumberFormat="1" applyFont="1" applyFill="1" applyBorder="1" applyAlignment="1">
      <alignment horizontal="center" vertical="center"/>
    </xf>
    <xf numFmtId="1" fontId="14" fillId="28" borderId="74" xfId="0" applyNumberFormat="1" applyFont="1" applyFill="1" applyBorder="1" applyAlignment="1">
      <alignment horizontal="center" vertical="center"/>
    </xf>
    <xf numFmtId="1" fontId="14" fillId="28" borderId="69" xfId="0" applyNumberFormat="1" applyFont="1" applyFill="1" applyBorder="1" applyAlignment="1">
      <alignment horizontal="center" vertical="center"/>
    </xf>
    <xf numFmtId="1" fontId="14" fillId="28" borderId="71" xfId="0" applyNumberFormat="1" applyFont="1" applyFill="1" applyBorder="1" applyAlignment="1">
      <alignment horizontal="center" vertical="center"/>
    </xf>
    <xf numFmtId="1" fontId="14" fillId="28" borderId="78" xfId="0" applyNumberFormat="1" applyFont="1" applyFill="1" applyBorder="1" applyAlignment="1">
      <alignment horizontal="center" vertical="center"/>
    </xf>
    <xf numFmtId="1" fontId="14" fillId="28" borderId="80" xfId="0" applyNumberFormat="1" applyFont="1" applyFill="1" applyBorder="1" applyAlignment="1">
      <alignment horizontal="center" vertical="center"/>
    </xf>
    <xf numFmtId="168" fontId="2" fillId="2" borderId="79" xfId="0" applyNumberFormat="1" applyFont="1" applyFill="1" applyBorder="1" applyAlignment="1">
      <alignment horizontal="center" vertical="center"/>
    </xf>
    <xf numFmtId="1" fontId="2" fillId="6" borderId="82" xfId="0" applyNumberFormat="1" applyFont="1" applyFill="1" applyBorder="1" applyAlignment="1">
      <alignment horizontal="center" vertical="center"/>
    </xf>
    <xf numFmtId="1" fontId="14" fillId="17" borderId="66" xfId="0" applyNumberFormat="1" applyFont="1" applyFill="1" applyBorder="1" applyAlignment="1">
      <alignment horizontal="center" vertical="center"/>
    </xf>
    <xf numFmtId="166" fontId="2" fillId="2" borderId="67" xfId="0" applyNumberFormat="1" applyFont="1" applyFill="1" applyBorder="1" applyAlignment="1">
      <alignment horizontal="left" vertical="center"/>
    </xf>
    <xf numFmtId="1" fontId="14" fillId="17" borderId="68" xfId="0" applyNumberFormat="1" applyFont="1" applyFill="1" applyBorder="1" applyAlignment="1">
      <alignment horizontal="center" vertical="center"/>
    </xf>
    <xf numFmtId="166" fontId="2" fillId="2" borderId="69" xfId="0" applyNumberFormat="1" applyFont="1" applyFill="1" applyBorder="1" applyAlignment="1">
      <alignment horizontal="left" vertical="center"/>
    </xf>
    <xf numFmtId="1" fontId="14" fillId="17" borderId="70" xfId="0" applyNumberFormat="1" applyFont="1" applyFill="1" applyBorder="1" applyAlignment="1">
      <alignment horizontal="center" vertical="center"/>
    </xf>
    <xf numFmtId="166" fontId="2" fillId="2" borderId="71" xfId="0" applyNumberFormat="1" applyFont="1" applyFill="1" applyBorder="1" applyAlignment="1">
      <alignment horizontal="left" vertical="center"/>
    </xf>
    <xf numFmtId="1" fontId="14" fillId="17" borderId="76" xfId="0" applyNumberFormat="1" applyFont="1" applyFill="1" applyBorder="1" applyAlignment="1">
      <alignment horizontal="center" vertical="center"/>
    </xf>
    <xf numFmtId="166" fontId="2" fillId="2" borderId="74" xfId="0" applyNumberFormat="1" applyFont="1" applyFill="1" applyBorder="1" applyAlignment="1">
      <alignment horizontal="left" vertical="center"/>
    </xf>
    <xf numFmtId="1" fontId="14" fillId="17" borderId="72" xfId="0" applyNumberFormat="1" applyFont="1" applyFill="1" applyBorder="1" applyAlignment="1">
      <alignment horizontal="center" vertical="center"/>
    </xf>
    <xf numFmtId="166" fontId="2" fillId="2" borderId="73" xfId="0" applyNumberFormat="1" applyFont="1" applyFill="1" applyBorder="1" applyAlignment="1">
      <alignment horizontal="left" vertical="center"/>
    </xf>
    <xf numFmtId="1" fontId="14" fillId="17" borderId="83" xfId="0" applyNumberFormat="1" applyFont="1" applyFill="1" applyBorder="1" applyAlignment="1">
      <alignment horizontal="center" vertical="center"/>
    </xf>
    <xf numFmtId="1" fontId="14" fillId="17" borderId="75" xfId="0" applyNumberFormat="1" applyFont="1" applyFill="1" applyBorder="1" applyAlignment="1">
      <alignment horizontal="center" vertical="center"/>
    </xf>
    <xf numFmtId="166" fontId="2" fillId="2" borderId="80" xfId="0" applyNumberFormat="1" applyFont="1" applyFill="1" applyBorder="1" applyAlignment="1">
      <alignment horizontal="left" vertical="center"/>
    </xf>
    <xf numFmtId="1" fontId="2" fillId="24" borderId="1" xfId="0" applyNumberFormat="1" applyFont="1" applyFill="1" applyBorder="1" applyAlignment="1">
      <alignment horizontal="left"/>
    </xf>
    <xf numFmtId="1" fontId="3" fillId="24" borderId="1" xfId="0" applyNumberFormat="1" applyFont="1" applyFill="1" applyBorder="1" applyAlignment="1">
      <alignment vertical="center"/>
    </xf>
    <xf numFmtId="0" fontId="1" fillId="24" borderId="1" xfId="0" applyNumberFormat="1" applyFont="1" applyFill="1" applyBorder="1" applyAlignment="1"/>
    <xf numFmtId="3" fontId="14" fillId="12" borderId="35" xfId="0" applyNumberFormat="1" applyFont="1" applyFill="1" applyBorder="1" applyAlignment="1">
      <alignment horizontal="center" vertical="center"/>
    </xf>
    <xf numFmtId="3" fontId="14" fillId="12" borderId="18" xfId="0" applyNumberFormat="1" applyFont="1" applyFill="1" applyBorder="1" applyAlignment="1">
      <alignment horizontal="center" vertical="center"/>
    </xf>
    <xf numFmtId="0" fontId="2" fillId="2" borderId="66" xfId="0" applyNumberFormat="1" applyFont="1" applyFill="1" applyBorder="1" applyAlignment="1">
      <alignment horizontal="center" vertical="center"/>
    </xf>
    <xf numFmtId="0" fontId="2" fillId="2" borderId="75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left" vertical="center"/>
    </xf>
    <xf numFmtId="171" fontId="14" fillId="12" borderId="66" xfId="0" applyNumberFormat="1" applyFont="1" applyFill="1" applyBorder="1" applyAlignment="1">
      <alignment horizontal="center" vertical="center"/>
    </xf>
    <xf numFmtId="171" fontId="14" fillId="12" borderId="68" xfId="0" applyNumberFormat="1" applyFont="1" applyFill="1" applyBorder="1" applyAlignment="1">
      <alignment horizontal="center" vertical="center"/>
    </xf>
    <xf numFmtId="171" fontId="14" fillId="12" borderId="70" xfId="0" applyNumberFormat="1" applyFont="1" applyFill="1" applyBorder="1" applyAlignment="1">
      <alignment horizontal="center" vertical="center"/>
    </xf>
    <xf numFmtId="171" fontId="14" fillId="12" borderId="72" xfId="0" applyNumberFormat="1" applyFont="1" applyFill="1" applyBorder="1" applyAlignment="1">
      <alignment horizontal="center" vertical="center"/>
    </xf>
    <xf numFmtId="171" fontId="14" fillId="12" borderId="75" xfId="0" applyNumberFormat="1" applyFont="1" applyFill="1" applyBorder="1" applyAlignment="1">
      <alignment horizontal="center" vertical="center"/>
    </xf>
    <xf numFmtId="171" fontId="14" fillId="12" borderId="76" xfId="0" applyNumberFormat="1" applyFont="1" applyFill="1" applyBorder="1" applyAlignment="1">
      <alignment horizontal="center" vertical="center"/>
    </xf>
    <xf numFmtId="171" fontId="14" fillId="12" borderId="77" xfId="0" applyNumberFormat="1" applyFont="1" applyFill="1" applyBorder="1" applyAlignment="1">
      <alignment horizontal="center" vertical="center"/>
    </xf>
    <xf numFmtId="171" fontId="2" fillId="24" borderId="72" xfId="0" applyNumberFormat="1" applyFont="1" applyFill="1" applyBorder="1" applyAlignment="1">
      <alignment horizontal="center" vertical="center"/>
    </xf>
    <xf numFmtId="171" fontId="2" fillId="24" borderId="68" xfId="0" applyNumberFormat="1" applyFont="1" applyFill="1" applyBorder="1" applyAlignment="1">
      <alignment horizontal="center" vertical="center"/>
    </xf>
    <xf numFmtId="171" fontId="15" fillId="13" borderId="72" xfId="0" applyNumberFormat="1" applyFont="1" applyFill="1" applyBorder="1" applyAlignment="1">
      <alignment horizontal="center" vertical="center"/>
    </xf>
    <xf numFmtId="171" fontId="15" fillId="13" borderId="68" xfId="0" applyNumberFormat="1" applyFont="1" applyFill="1" applyBorder="1" applyAlignment="1">
      <alignment horizontal="center" vertical="center"/>
    </xf>
    <xf numFmtId="171" fontId="15" fillId="13" borderId="75" xfId="0" applyNumberFormat="1" applyFont="1" applyFill="1" applyBorder="1" applyAlignment="1">
      <alignment horizontal="center" vertical="center"/>
    </xf>
    <xf numFmtId="171" fontId="15" fillId="13" borderId="76" xfId="0" applyNumberFormat="1" applyFont="1" applyFill="1" applyBorder="1" applyAlignment="1">
      <alignment horizontal="center" vertical="center"/>
    </xf>
    <xf numFmtId="171" fontId="15" fillId="13" borderId="70" xfId="0" applyNumberFormat="1" applyFont="1" applyFill="1" applyBorder="1" applyAlignment="1">
      <alignment horizontal="center" vertical="center"/>
    </xf>
    <xf numFmtId="171" fontId="15" fillId="13" borderId="66" xfId="0" applyNumberFormat="1" applyFont="1" applyFill="1" applyBorder="1" applyAlignment="1">
      <alignment horizontal="center" vertical="center"/>
    </xf>
    <xf numFmtId="171" fontId="15" fillId="13" borderId="79" xfId="0" applyNumberFormat="1" applyFont="1" applyFill="1" applyBorder="1" applyAlignment="1">
      <alignment horizontal="center" vertical="center"/>
    </xf>
    <xf numFmtId="171" fontId="15" fillId="13" borderId="81" xfId="0" applyNumberFormat="1" applyFont="1" applyFill="1" applyBorder="1" applyAlignment="1">
      <alignment horizontal="center" vertical="center"/>
    </xf>
    <xf numFmtId="171" fontId="16" fillId="12" borderId="75" xfId="0" applyNumberFormat="1" applyFont="1" applyFill="1" applyBorder="1" applyAlignment="1">
      <alignment horizontal="center" vertical="center"/>
    </xf>
    <xf numFmtId="172" fontId="2" fillId="2" borderId="28" xfId="0" applyNumberFormat="1" applyFont="1" applyFill="1" applyBorder="1" applyAlignment="1">
      <alignment horizontal="left" vertical="center"/>
    </xf>
    <xf numFmtId="172" fontId="2" fillId="2" borderId="13" xfId="0" applyNumberFormat="1" applyFont="1" applyFill="1" applyBorder="1" applyAlignment="1">
      <alignment horizontal="left" vertical="center"/>
    </xf>
    <xf numFmtId="172" fontId="2" fillId="2" borderId="19" xfId="0" applyNumberFormat="1" applyFont="1" applyFill="1" applyBorder="1" applyAlignment="1">
      <alignment horizontal="left" vertical="center"/>
    </xf>
    <xf numFmtId="172" fontId="2" fillId="2" borderId="1" xfId="0" applyNumberFormat="1" applyFont="1" applyFill="1" applyBorder="1" applyAlignment="1">
      <alignment horizontal="left" vertical="center"/>
    </xf>
    <xf numFmtId="172" fontId="2" fillId="2" borderId="18" xfId="0" applyNumberFormat="1" applyFont="1" applyFill="1" applyBorder="1" applyAlignment="1">
      <alignment horizontal="left" vertical="center"/>
    </xf>
    <xf numFmtId="172" fontId="2" fillId="2" borderId="14" xfId="0" applyNumberFormat="1" applyFont="1" applyFill="1" applyBorder="1" applyAlignment="1">
      <alignment horizontal="left" vertical="center"/>
    </xf>
    <xf numFmtId="172" fontId="2" fillId="2" borderId="4" xfId="0" applyNumberFormat="1" applyFont="1" applyFill="1" applyBorder="1" applyAlignment="1">
      <alignment horizontal="left" vertical="center"/>
    </xf>
    <xf numFmtId="172" fontId="2" fillId="2" borderId="33" xfId="0" applyNumberFormat="1" applyFont="1" applyFill="1" applyBorder="1" applyAlignment="1">
      <alignment horizontal="left" vertical="center"/>
    </xf>
    <xf numFmtId="172" fontId="2" fillId="2" borderId="34" xfId="0" applyNumberFormat="1" applyFont="1" applyFill="1" applyBorder="1" applyAlignment="1">
      <alignment horizontal="left" vertical="center"/>
    </xf>
    <xf numFmtId="172" fontId="2" fillId="2" borderId="17" xfId="0" applyNumberFormat="1" applyFont="1" applyFill="1" applyBorder="1" applyAlignment="1">
      <alignment horizontal="left" vertical="center"/>
    </xf>
    <xf numFmtId="172" fontId="2" fillId="2" borderId="36" xfId="0" applyNumberFormat="1" applyFont="1" applyFill="1" applyBorder="1" applyAlignment="1">
      <alignment horizontal="left" vertical="center"/>
    </xf>
    <xf numFmtId="172" fontId="2" fillId="2" borderId="26" xfId="0" applyNumberFormat="1" applyFont="1" applyFill="1" applyBorder="1" applyAlignment="1">
      <alignment horizontal="left" vertical="center"/>
    </xf>
    <xf numFmtId="173" fontId="2" fillId="0" borderId="1" xfId="0" applyNumberFormat="1" applyFont="1" applyBorder="1" applyAlignment="1">
      <alignment horizontal="left" vertical="center"/>
    </xf>
    <xf numFmtId="173" fontId="2" fillId="0" borderId="19" xfId="0" applyNumberFormat="1" applyFont="1" applyBorder="1" applyAlignment="1">
      <alignment horizontal="left" vertical="center"/>
    </xf>
    <xf numFmtId="173" fontId="2" fillId="0" borderId="17" xfId="0" applyNumberFormat="1" applyFont="1" applyBorder="1" applyAlignment="1">
      <alignment horizontal="left" vertical="center"/>
    </xf>
    <xf numFmtId="173" fontId="2" fillId="0" borderId="18" xfId="0" applyNumberFormat="1" applyFont="1" applyBorder="1" applyAlignment="1">
      <alignment horizontal="left" vertical="center"/>
    </xf>
    <xf numFmtId="173" fontId="12" fillId="2" borderId="26" xfId="0" applyNumberFormat="1" applyFont="1" applyFill="1" applyBorder="1" applyAlignment="1">
      <alignment horizontal="left" vertical="center"/>
    </xf>
    <xf numFmtId="173" fontId="14" fillId="12" borderId="37" xfId="0" applyNumberFormat="1" applyFont="1" applyFill="1" applyBorder="1" applyAlignment="1">
      <alignment horizontal="center" vertical="center"/>
    </xf>
    <xf numFmtId="173" fontId="14" fillId="12" borderId="39" xfId="0" applyNumberFormat="1" applyFont="1" applyFill="1" applyBorder="1" applyAlignment="1">
      <alignment horizontal="center" vertical="center"/>
    </xf>
    <xf numFmtId="173" fontId="14" fillId="12" borderId="42" xfId="0" applyNumberFormat="1" applyFont="1" applyFill="1" applyBorder="1" applyAlignment="1">
      <alignment horizontal="center" vertical="center"/>
    </xf>
    <xf numFmtId="173" fontId="14" fillId="12" borderId="44" xfId="0" applyNumberFormat="1" applyFont="1" applyFill="1" applyBorder="1" applyAlignment="1">
      <alignment horizontal="center" vertical="center"/>
    </xf>
    <xf numFmtId="173" fontId="14" fillId="12" borderId="46" xfId="0" applyNumberFormat="1" applyFont="1" applyFill="1" applyBorder="1" applyAlignment="1">
      <alignment horizontal="center" vertical="center"/>
    </xf>
    <xf numFmtId="173" fontId="14" fillId="12" borderId="50" xfId="0" applyNumberFormat="1" applyFont="1" applyFill="1" applyBorder="1" applyAlignment="1">
      <alignment horizontal="center" vertical="center"/>
    </xf>
    <xf numFmtId="173" fontId="14" fillId="12" borderId="52" xfId="0" applyNumberFormat="1" applyFont="1" applyFill="1" applyBorder="1" applyAlignment="1">
      <alignment horizontal="center" vertical="center"/>
    </xf>
    <xf numFmtId="173" fontId="14" fillId="12" borderId="53" xfId="0" applyNumberFormat="1" applyFont="1" applyFill="1" applyBorder="1" applyAlignment="1">
      <alignment horizontal="center" vertical="center"/>
    </xf>
    <xf numFmtId="173" fontId="14" fillId="12" borderId="55" xfId="0" applyNumberFormat="1" applyFont="1" applyFill="1" applyBorder="1" applyAlignment="1">
      <alignment horizontal="center" vertical="center"/>
    </xf>
    <xf numFmtId="173" fontId="14" fillId="12" borderId="56" xfId="0" applyNumberFormat="1" applyFont="1" applyFill="1" applyBorder="1" applyAlignment="1">
      <alignment horizontal="center" vertical="center"/>
    </xf>
    <xf numFmtId="172" fontId="2" fillId="2" borderId="11" xfId="0" applyNumberFormat="1" applyFont="1" applyFill="1" applyBorder="1" applyAlignment="1">
      <alignment horizontal="left" vertical="center"/>
    </xf>
    <xf numFmtId="172" fontId="2" fillId="2" borderId="12" xfId="0" applyNumberFormat="1" applyFont="1" applyFill="1" applyBorder="1" applyAlignment="1">
      <alignment horizontal="left" vertical="center"/>
    </xf>
    <xf numFmtId="172" fontId="2" fillId="2" borderId="22" xfId="0" applyNumberFormat="1" applyFont="1" applyFill="1" applyBorder="1" applyAlignment="1">
      <alignment horizontal="left" vertical="center"/>
    </xf>
    <xf numFmtId="172" fontId="2" fillId="27" borderId="1" xfId="0" applyNumberFormat="1" applyFont="1" applyFill="1" applyBorder="1" applyAlignment="1">
      <alignment horizontal="left" vertical="center"/>
    </xf>
    <xf numFmtId="172" fontId="2" fillId="2" borderId="36" xfId="0" applyNumberFormat="1" applyFont="1" applyFill="1" applyBorder="1" applyAlignment="1">
      <alignment horizontal="center" vertical="center"/>
    </xf>
    <xf numFmtId="172" fontId="2" fillId="2" borderId="17" xfId="0" applyNumberFormat="1" applyFont="1" applyFill="1" applyBorder="1" applyAlignment="1">
      <alignment horizontal="center" vertical="center"/>
    </xf>
    <xf numFmtId="172" fontId="2" fillId="2" borderId="67" xfId="0" applyNumberFormat="1" applyFont="1" applyFill="1" applyBorder="1" applyAlignment="1">
      <alignment horizontal="center" vertical="center"/>
    </xf>
    <xf numFmtId="172" fontId="2" fillId="2" borderId="80" xfId="0" applyNumberFormat="1" applyFont="1" applyFill="1" applyBorder="1" applyAlignment="1">
      <alignment horizontal="center" vertical="center"/>
    </xf>
    <xf numFmtId="0" fontId="24" fillId="12" borderId="84" xfId="0" applyFont="1" applyFill="1" applyBorder="1" applyAlignment="1">
      <alignment horizontal="left" vertical="center"/>
    </xf>
    <xf numFmtId="0" fontId="24" fillId="12" borderId="85" xfId="0" applyFont="1" applyFill="1" applyBorder="1" applyAlignment="1">
      <alignment horizontal="left" vertical="center"/>
    </xf>
    <xf numFmtId="0" fontId="24" fillId="12" borderId="1" xfId="0" applyFont="1" applyFill="1" applyBorder="1" applyAlignment="1">
      <alignment horizontal="center" vertical="center"/>
    </xf>
    <xf numFmtId="174" fontId="24" fillId="12" borderId="28" xfId="0" applyNumberFormat="1" applyFont="1" applyFill="1" applyBorder="1" applyAlignment="1">
      <alignment horizontal="left" vertical="center"/>
    </xf>
    <xf numFmtId="49" fontId="24" fillId="12" borderId="28" xfId="0" applyNumberFormat="1" applyFont="1" applyFill="1" applyBorder="1" applyAlignment="1">
      <alignment horizontal="center" vertical="center"/>
    </xf>
    <xf numFmtId="174" fontId="24" fillId="12" borderId="12" xfId="0" applyNumberFormat="1" applyFont="1" applyFill="1" applyBorder="1" applyAlignment="1">
      <alignment horizontal="left" vertical="center"/>
    </xf>
    <xf numFmtId="49" fontId="24" fillId="12" borderId="12" xfId="0" applyNumberFormat="1" applyFont="1" applyFill="1" applyBorder="1" applyAlignment="1">
      <alignment horizontal="center" vertical="center"/>
    </xf>
    <xf numFmtId="174" fontId="24" fillId="12" borderId="13" xfId="0" applyNumberFormat="1" applyFont="1" applyFill="1" applyBorder="1" applyAlignment="1">
      <alignment horizontal="left" vertical="center"/>
    </xf>
    <xf numFmtId="49" fontId="24" fillId="12" borderId="13" xfId="0" applyNumberFormat="1" applyFont="1" applyFill="1" applyBorder="1" applyAlignment="1">
      <alignment horizontal="center" vertical="center"/>
    </xf>
    <xf numFmtId="170" fontId="3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1" fontId="2" fillId="5" borderId="26" xfId="0" applyNumberFormat="1" applyFont="1" applyFill="1" applyBorder="1" applyAlignment="1">
      <alignment horizontal="center" vertical="center"/>
    </xf>
    <xf numFmtId="1" fontId="5" fillId="4" borderId="26" xfId="0" applyNumberFormat="1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>
      <alignment horizontal="center" vertical="center"/>
    </xf>
    <xf numFmtId="1" fontId="2" fillId="8" borderId="26" xfId="0" applyNumberFormat="1" applyFont="1" applyFill="1" applyBorder="1" applyAlignment="1">
      <alignment horizontal="center" vertical="center"/>
    </xf>
    <xf numFmtId="1" fontId="2" fillId="10" borderId="26" xfId="0" applyNumberFormat="1" applyFont="1" applyFill="1" applyBorder="1" applyAlignment="1">
      <alignment horizontal="center" vertical="center"/>
    </xf>
    <xf numFmtId="1" fontId="2" fillId="9" borderId="26" xfId="0" applyNumberFormat="1" applyFont="1" applyFill="1" applyBorder="1" applyAlignment="1">
      <alignment horizontal="center" vertical="center"/>
    </xf>
    <xf numFmtId="1" fontId="2" fillId="7" borderId="26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175" fontId="3" fillId="0" borderId="1" xfId="0" applyNumberFormat="1" applyFont="1" applyBorder="1" applyAlignment="1">
      <alignment horizontal="left" vertical="center"/>
    </xf>
    <xf numFmtId="173" fontId="2" fillId="2" borderId="12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/>
    </xf>
    <xf numFmtId="168" fontId="14" fillId="12" borderId="1" xfId="0" applyNumberFormat="1" applyFont="1" applyFill="1" applyBorder="1" applyAlignment="1">
      <alignment horizontal="center" vertical="center"/>
    </xf>
    <xf numFmtId="168" fontId="2" fillId="24" borderId="1" xfId="0" applyNumberFormat="1" applyFont="1" applyFill="1" applyBorder="1" applyAlignment="1">
      <alignment horizontal="center" vertical="center"/>
    </xf>
    <xf numFmtId="168" fontId="15" fillId="13" borderId="1" xfId="0" applyNumberFormat="1" applyFont="1" applyFill="1" applyBorder="1" applyAlignment="1">
      <alignment horizontal="center" vertical="center"/>
    </xf>
    <xf numFmtId="171" fontId="2" fillId="24" borderId="70" xfId="0" applyNumberFormat="1" applyFont="1" applyFill="1" applyBorder="1" applyAlignment="1">
      <alignment horizontal="center" vertical="center"/>
    </xf>
    <xf numFmtId="173" fontId="1" fillId="0" borderId="1" xfId="0" applyNumberFormat="1" applyFont="1" applyBorder="1" applyAlignment="1"/>
    <xf numFmtId="176" fontId="2" fillId="2" borderId="4" xfId="0" applyNumberFormat="1" applyFont="1" applyFill="1" applyBorder="1" applyAlignment="1">
      <alignment horizontal="left" vertical="center"/>
    </xf>
    <xf numFmtId="176" fontId="2" fillId="2" borderId="17" xfId="0" applyNumberFormat="1" applyFont="1" applyFill="1" applyBorder="1" applyAlignment="1">
      <alignment horizontal="left" vertical="center"/>
    </xf>
    <xf numFmtId="1" fontId="26" fillId="2" borderId="18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>
      <alignment horizontal="left" vertical="center"/>
    </xf>
    <xf numFmtId="169" fontId="14" fillId="0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16" fillId="0" borderId="18" xfId="0" applyNumberFormat="1" applyFont="1" applyFill="1" applyBorder="1" applyAlignment="1">
      <alignment horizontal="center" vertical="center"/>
    </xf>
    <xf numFmtId="166" fontId="2" fillId="0" borderId="18" xfId="0" applyNumberFormat="1" applyFont="1" applyFill="1" applyBorder="1" applyAlignment="1">
      <alignment horizontal="center" vertical="center"/>
    </xf>
    <xf numFmtId="168" fontId="2" fillId="0" borderId="18" xfId="0" applyNumberFormat="1" applyFont="1" applyFill="1" applyBorder="1" applyAlignment="1">
      <alignment horizontal="left" vertical="center"/>
    </xf>
    <xf numFmtId="173" fontId="14" fillId="12" borderId="57" xfId="0" applyNumberFormat="1" applyFont="1" applyFill="1" applyBorder="1" applyAlignment="1">
      <alignment horizontal="center" vertical="center"/>
    </xf>
    <xf numFmtId="166" fontId="2" fillId="2" borderId="86" xfId="0" applyNumberFormat="1" applyFont="1" applyFill="1" applyBorder="1" applyAlignment="1">
      <alignment horizontal="center" vertical="center"/>
    </xf>
    <xf numFmtId="166" fontId="2" fillId="2" borderId="41" xfId="0" applyNumberFormat="1" applyFont="1" applyFill="1" applyBorder="1" applyAlignment="1">
      <alignment horizontal="center" vertical="center"/>
    </xf>
    <xf numFmtId="172" fontId="2" fillId="2" borderId="7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168" fontId="1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</cellXfs>
  <cellStyles count="89"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87" builtinId="9" hidden="1"/>
    <cellStyle name="Lien hypertexte visité" xfId="85" builtinId="9" hidden="1"/>
    <cellStyle name="Lien hypertexte visité" xfId="83" builtinId="9" hidden="1"/>
    <cellStyle name="Lien hypertexte visité" xfId="81" builtinId="9" hidden="1"/>
    <cellStyle name="Lien hypertexte visité" xfId="79" builtinId="9" hidden="1"/>
    <cellStyle name="Lien hypertexte visité" xfId="77" builtinId="9" hidden="1"/>
    <cellStyle name="Lien hypertexte visité" xfId="75" builtinId="9" hidden="1"/>
    <cellStyle name="Lien hypertexte visité" xfId="73" builtinId="9" hidden="1"/>
    <cellStyle name="Lien hypertexte visité" xfId="71" builtinId="9" hidden="1"/>
    <cellStyle name="Lien hypertexte visité" xfId="69" builtinId="9" hidden="1"/>
    <cellStyle name="Lien hypertexte visité" xfId="67" builtinId="9" hidden="1"/>
    <cellStyle name="Lien hypertexte visité" xfId="65" builtinId="9" hidden="1"/>
    <cellStyle name="Lien hypertexte visité" xfId="63" builtinId="9" hidden="1"/>
    <cellStyle name="Lien hypertexte visité" xfId="61" builtinId="9" hidden="1"/>
    <cellStyle name="Lien hypertexte visité" xfId="59" builtinId="9" hidden="1"/>
    <cellStyle name="Lien hypertexte visité" xfId="57" builtinId="9" hidden="1"/>
    <cellStyle name="Lien hypertexte visité" xfId="55" builtinId="9" hidden="1"/>
    <cellStyle name="Lien hypertexte visité" xfId="53" builtinId="9" hidden="1"/>
    <cellStyle name="Lien hypertexte visité" xfId="51" builtinId="9" hidden="1"/>
    <cellStyle name="Lien hypertexte visité" xfId="49" builtinId="9" hidden="1"/>
    <cellStyle name="Lien hypertexte visité" xfId="47" builtinId="9" hidden="1"/>
    <cellStyle name="Lien hypertexte visité" xfId="45" builtinId="9" hidden="1"/>
    <cellStyle name="Lien hypertexte visité" xfId="43" builtinId="9" hidden="1"/>
    <cellStyle name="Lien hypertexte visité" xfId="41" builtinId="9" hidden="1"/>
    <cellStyle name="Lien hypertexte visité" xfId="39" builtinId="9" hidden="1"/>
    <cellStyle name="Lien hypertexte visité" xfId="37" builtinId="9" hidden="1"/>
    <cellStyle name="Lien hypertexte visité" xfId="35" builtinId="9" hidden="1"/>
    <cellStyle name="Lien hypertexte visité" xfId="33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2" builtinId="9" hidden="1"/>
    <cellStyle name="Lien hypertexte visité" xfId="31" builtinId="9" hidden="1"/>
    <cellStyle name="Lien hypertexte visité" xfId="27" builtinId="9" hidden="1"/>
    <cellStyle name="Lien hypertexte visité" xfId="23" builtinId="9" hidden="1"/>
    <cellStyle name="Lien hypertexte visité" xfId="19" builtinId="9" hidden="1"/>
    <cellStyle name="Lien hypertexte visité" xfId="15" builtinId="9" hidden="1"/>
    <cellStyle name="Lien hypertexte visité" xfId="11" builtinId="9" hidden="1"/>
    <cellStyle name="Lien hypertexte visité" xfId="5" builtinId="9" hidden="1"/>
    <cellStyle name="Lien hypertexte visité" xfId="6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7" builtinId="9" hidden="1"/>
    <cellStyle name="Lien hypertexte visité" xfId="3" builtinId="9" hidden="1"/>
    <cellStyle name="Lien hypertexte visité" xfId="4" builtinId="9" hidden="1"/>
    <cellStyle name="Lien hypertexte visité" xfId="2" builtinId="9" hidden="1"/>
    <cellStyle name="Lien hypertexte visité" xfId="1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3F3F3"/>
      <rgbColor rgb="FFADACAC"/>
      <rgbColor rgb="FF1B2FF5"/>
      <rgbColor rgb="FFC00000"/>
      <rgbColor rgb="FFFFFF00"/>
      <rgbColor rgb="FFFF8100"/>
      <rgbColor rgb="FF27D91B"/>
      <rgbColor rgb="FFA73CC4"/>
      <rgbColor rgb="FFF74A07"/>
      <rgbColor rgb="FFFF0DBD"/>
      <rgbColor rgb="FF00FF00"/>
      <rgbColor rgb="FFA47D5C"/>
      <rgbColor rgb="FF2B6F34"/>
      <rgbColor rgb="FF5EFFEB"/>
      <rgbColor rgb="FFD8D8D8"/>
      <rgbColor rgb="FFBFBFBF"/>
      <rgbColor rgb="FFDEEAF6"/>
      <rgbColor rgb="FFFFCAC1"/>
      <rgbColor rgb="FFFFF2CB"/>
      <rgbColor rgb="FFFCD9C4"/>
      <rgbColor rgb="FFAAEFAE"/>
      <rgbColor rgb="FFFFCDFF"/>
      <rgbColor rgb="FFFBE4D5"/>
      <rgbColor rgb="FFFCE0FA"/>
      <rgbColor rgb="FFD0EFCD"/>
      <rgbColor rgb="FFF0D6B6"/>
      <rgbColor rgb="FFE2EEDA"/>
      <rgbColor rgb="FFABEFE2"/>
      <rgbColor rgb="FFDD0806"/>
      <rgbColor rgb="FF0563C1"/>
      <rgbColor rgb="FF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1</xdr:row>
      <xdr:rowOff>0</xdr:rowOff>
    </xdr:from>
    <xdr:to>
      <xdr:col>6</xdr:col>
      <xdr:colOff>186395</xdr:colOff>
      <xdr:row>1</xdr:row>
      <xdr:rowOff>787400</xdr:rowOff>
    </xdr:to>
    <xdr:pic>
      <xdr:nvPicPr>
        <xdr:cNvPr id="4" name="image1.pdf" descr="FLAT-logo-titre.ep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29307" y="195385"/>
          <a:ext cx="2775242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75808</xdr:colOff>
      <xdr:row>1</xdr:row>
      <xdr:rowOff>787400</xdr:rowOff>
    </xdr:to>
    <xdr:pic>
      <xdr:nvPicPr>
        <xdr:cNvPr id="3" name="image1.pdf" descr="FLAT-logo-titre.eps">
          <a:extLst>
            <a:ext uri="{FF2B5EF4-FFF2-40B4-BE49-F238E27FC236}">
              <a16:creationId xmlns:a16="http://schemas.microsoft.com/office/drawing/2014/main" id="{D61B7634-0C6D-954C-A16E-88D4DD3FB59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54000"/>
          <a:ext cx="3367648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202774</xdr:rowOff>
    </xdr:from>
    <xdr:to>
      <xdr:col>2</xdr:col>
      <xdr:colOff>1132448</xdr:colOff>
      <xdr:row>1</xdr:row>
      <xdr:rowOff>990174</xdr:rowOff>
    </xdr:to>
    <xdr:pic>
      <xdr:nvPicPr>
        <xdr:cNvPr id="4" name="image1.pdf" descr="FLAT-logo-titre.eps">
          <a:extLst>
            <a:ext uri="{FF2B5EF4-FFF2-40B4-BE49-F238E27FC236}">
              <a16:creationId xmlns:a16="http://schemas.microsoft.com/office/drawing/2014/main" id="{9DF59291-9B14-6548-BC05-BA13CDC7CC4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405547"/>
          <a:ext cx="3373624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260"/>
  <sheetViews>
    <sheetView showGridLines="0" tabSelected="1" showRuler="0" zoomScale="125" zoomScaleNormal="125" zoomScaleSheetLayoutView="125" zoomScalePageLayoutView="125" workbookViewId="0">
      <pane ySplit="4" topLeftCell="A5" activePane="bottomLeft" state="frozen"/>
      <selection pane="bottomLeft" activeCell="F5" sqref="F5"/>
    </sheetView>
  </sheetViews>
  <sheetFormatPr baseColWidth="10" defaultColWidth="7.75" defaultRowHeight="20" customHeight="1"/>
  <cols>
    <col min="1" max="1" width="8" style="1" customWidth="1"/>
    <col min="2" max="2" width="3.75" style="115" customWidth="1"/>
    <col min="3" max="3" width="3.75" style="1" customWidth="1"/>
    <col min="4" max="4" width="4" style="1" customWidth="1"/>
    <col min="5" max="5" width="4.75" style="36" customWidth="1"/>
    <col min="6" max="6" width="6" style="1" bestFit="1" customWidth="1"/>
    <col min="7" max="7" width="4.875" style="1" bestFit="1" customWidth="1"/>
    <col min="8" max="8" width="4.375" style="1" customWidth="1"/>
    <col min="9" max="9" width="4.875" style="1" bestFit="1" customWidth="1"/>
    <col min="10" max="10" width="6.875" style="1" bestFit="1" customWidth="1"/>
    <col min="11" max="11" width="6" style="1" bestFit="1" customWidth="1"/>
    <col min="12" max="12" width="5.375" style="1" bestFit="1" customWidth="1"/>
    <col min="13" max="13" width="5.875" style="1" bestFit="1" customWidth="1"/>
    <col min="14" max="14" width="3.5" style="1" customWidth="1"/>
    <col min="15" max="15" width="6.5" style="1" customWidth="1"/>
    <col min="16" max="16" width="6.625" style="471" customWidth="1"/>
    <col min="17" max="17" width="9.125" style="271" customWidth="1"/>
    <col min="18" max="19" width="7.75" style="1" hidden="1" customWidth="1"/>
    <col min="20" max="20" width="7.75" style="1" customWidth="1"/>
    <col min="21" max="27" width="7.75" style="271" customWidth="1"/>
    <col min="28" max="249" width="7.75" style="1" customWidth="1"/>
  </cols>
  <sheetData>
    <row r="1" spans="1:24" ht="16" customHeight="1">
      <c r="A1" s="459" t="s">
        <v>399</v>
      </c>
      <c r="B1" s="235"/>
      <c r="C1" s="3"/>
      <c r="D1" s="3"/>
      <c r="E1" s="137"/>
      <c r="F1" s="3"/>
      <c r="G1" s="3"/>
      <c r="H1" s="3"/>
      <c r="I1" s="3"/>
      <c r="J1" s="3"/>
      <c r="K1" s="3"/>
      <c r="L1" s="3"/>
      <c r="M1" s="3"/>
      <c r="N1" s="3"/>
      <c r="O1" s="3"/>
      <c r="P1" s="236"/>
      <c r="Q1" s="3"/>
      <c r="R1" s="3"/>
      <c r="S1" s="3"/>
      <c r="T1" s="3"/>
      <c r="U1" s="3"/>
      <c r="V1" s="3"/>
      <c r="W1" s="3"/>
      <c r="X1" s="3"/>
    </row>
    <row r="2" spans="1:24" ht="119" customHeight="1">
      <c r="A2" s="2"/>
      <c r="B2" s="99"/>
      <c r="C2" s="2"/>
      <c r="D2" s="2"/>
      <c r="E2" s="132"/>
      <c r="F2" s="2"/>
      <c r="G2" s="2"/>
      <c r="H2" s="2"/>
      <c r="I2" s="2"/>
      <c r="J2" s="2"/>
      <c r="K2" s="2"/>
      <c r="L2" s="3"/>
      <c r="M2" s="3"/>
      <c r="N2" s="503" t="s">
        <v>327</v>
      </c>
      <c r="O2" s="504"/>
      <c r="P2" s="504"/>
      <c r="Q2" s="4"/>
      <c r="R2" s="4"/>
      <c r="S2" s="4"/>
      <c r="T2" s="4"/>
      <c r="U2" s="4"/>
      <c r="V2" s="4"/>
      <c r="W2" s="4"/>
      <c r="X2" s="4"/>
    </row>
    <row r="3" spans="1:24" ht="39.75" customHeight="1">
      <c r="A3" s="501" t="s">
        <v>395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4"/>
      <c r="R3" s="4"/>
      <c r="S3" s="4"/>
      <c r="T3" s="467"/>
      <c r="U3" s="4"/>
      <c r="V3" s="4"/>
      <c r="W3" s="4"/>
      <c r="X3" s="4"/>
    </row>
    <row r="4" spans="1:24" ht="12" customHeight="1" thickBot="1">
      <c r="A4" s="248" t="s">
        <v>0</v>
      </c>
      <c r="B4" s="249" t="s">
        <v>1</v>
      </c>
      <c r="C4" s="248" t="s">
        <v>2</v>
      </c>
      <c r="D4" s="250" t="s">
        <v>3</v>
      </c>
      <c r="E4" s="251" t="s">
        <v>4</v>
      </c>
      <c r="F4" s="252" t="s">
        <v>286</v>
      </c>
      <c r="G4" s="253" t="s">
        <v>289</v>
      </c>
      <c r="H4" s="254" t="s">
        <v>280</v>
      </c>
      <c r="I4" s="255" t="s">
        <v>281</v>
      </c>
      <c r="J4" s="256" t="s">
        <v>282</v>
      </c>
      <c r="K4" s="257" t="s">
        <v>283</v>
      </c>
      <c r="L4" s="258" t="s">
        <v>284</v>
      </c>
      <c r="M4" s="259" t="s">
        <v>288</v>
      </c>
      <c r="N4" s="248" t="s">
        <v>5</v>
      </c>
      <c r="O4" s="248" t="s">
        <v>6</v>
      </c>
      <c r="P4" s="248" t="s">
        <v>367</v>
      </c>
      <c r="Q4" s="6"/>
      <c r="R4" s="5" t="s">
        <v>7</v>
      </c>
      <c r="S4" s="5" t="s">
        <v>8</v>
      </c>
      <c r="T4" s="6"/>
      <c r="U4" s="6"/>
      <c r="V4" s="6"/>
      <c r="W4" s="6"/>
      <c r="X4" s="6"/>
    </row>
    <row r="5" spans="1:24" ht="12" customHeight="1">
      <c r="A5" s="67" t="s">
        <v>314</v>
      </c>
      <c r="B5" s="237" t="s">
        <v>107</v>
      </c>
      <c r="C5" s="238" t="s">
        <v>315</v>
      </c>
      <c r="D5" s="239">
        <v>1</v>
      </c>
      <c r="E5" s="396">
        <v>173</v>
      </c>
      <c r="F5" s="364"/>
      <c r="G5" s="240"/>
      <c r="H5" s="241"/>
      <c r="I5" s="242"/>
      <c r="J5" s="243"/>
      <c r="K5" s="244"/>
      <c r="L5" s="245"/>
      <c r="M5" s="375"/>
      <c r="N5" s="376">
        <f>SUM(F5:M5)</f>
        <v>0</v>
      </c>
      <c r="O5" s="246">
        <f>N5*D5</f>
        <v>0</v>
      </c>
      <c r="P5" s="414">
        <f>N5*E5</f>
        <v>0</v>
      </c>
      <c r="Q5" s="472"/>
      <c r="R5" s="5"/>
      <c r="S5" s="5"/>
      <c r="T5" s="468"/>
      <c r="U5" s="469"/>
      <c r="V5" s="6"/>
      <c r="W5" s="6"/>
      <c r="X5" s="6"/>
    </row>
    <row r="6" spans="1:24" ht="12" customHeight="1">
      <c r="A6" s="67"/>
      <c r="B6" s="83" t="s">
        <v>107</v>
      </c>
      <c r="C6" s="73" t="s">
        <v>316</v>
      </c>
      <c r="D6" s="122">
        <v>1</v>
      </c>
      <c r="E6" s="397">
        <v>173</v>
      </c>
      <c r="F6" s="365"/>
      <c r="G6" s="149"/>
      <c r="H6" s="150"/>
      <c r="I6" s="151"/>
      <c r="J6" s="152"/>
      <c r="K6" s="153"/>
      <c r="L6" s="154"/>
      <c r="M6" s="377"/>
      <c r="N6" s="378">
        <f t="shared" ref="N6:N16" si="0">SUM(F6:M6)</f>
        <v>0</v>
      </c>
      <c r="O6" s="37">
        <f t="shared" ref="O6:O16" si="1">N6*D6</f>
        <v>0</v>
      </c>
      <c r="P6" s="415">
        <f t="shared" ref="P6:P16" si="2">N6*E6</f>
        <v>0</v>
      </c>
      <c r="Q6" s="472"/>
      <c r="R6" s="5"/>
      <c r="S6" s="5"/>
      <c r="T6" s="468"/>
      <c r="U6" s="469"/>
      <c r="V6" s="6"/>
      <c r="W6" s="6"/>
      <c r="X6" s="6"/>
    </row>
    <row r="7" spans="1:24" ht="12" customHeight="1">
      <c r="A7" s="67"/>
      <c r="B7" s="83" t="s">
        <v>134</v>
      </c>
      <c r="C7" s="73" t="s">
        <v>317</v>
      </c>
      <c r="D7" s="122">
        <v>1</v>
      </c>
      <c r="E7" s="397">
        <v>173</v>
      </c>
      <c r="F7" s="365"/>
      <c r="G7" s="149"/>
      <c r="H7" s="150"/>
      <c r="I7" s="151"/>
      <c r="J7" s="152"/>
      <c r="K7" s="153"/>
      <c r="L7" s="154"/>
      <c r="M7" s="377"/>
      <c r="N7" s="378">
        <f t="shared" si="0"/>
        <v>0</v>
      </c>
      <c r="O7" s="37">
        <f t="shared" si="1"/>
        <v>0</v>
      </c>
      <c r="P7" s="415">
        <f t="shared" si="2"/>
        <v>0</v>
      </c>
      <c r="Q7" s="472"/>
      <c r="R7" s="5"/>
      <c r="S7" s="5"/>
      <c r="T7" s="468"/>
      <c r="U7" s="469"/>
      <c r="V7" s="6"/>
      <c r="W7" s="6"/>
      <c r="X7" s="6"/>
    </row>
    <row r="8" spans="1:24" ht="12" customHeight="1">
      <c r="A8" s="67"/>
      <c r="B8" s="83" t="s">
        <v>39</v>
      </c>
      <c r="C8" s="73" t="s">
        <v>318</v>
      </c>
      <c r="D8" s="122">
        <v>1</v>
      </c>
      <c r="E8" s="397">
        <v>87</v>
      </c>
      <c r="F8" s="365"/>
      <c r="G8" s="149"/>
      <c r="H8" s="150"/>
      <c r="I8" s="151"/>
      <c r="J8" s="152"/>
      <c r="K8" s="153"/>
      <c r="L8" s="154"/>
      <c r="M8" s="377"/>
      <c r="N8" s="378">
        <f t="shared" si="0"/>
        <v>0</v>
      </c>
      <c r="O8" s="37">
        <f t="shared" si="1"/>
        <v>0</v>
      </c>
      <c r="P8" s="415">
        <f t="shared" si="2"/>
        <v>0</v>
      </c>
      <c r="Q8" s="472"/>
      <c r="R8" s="5"/>
      <c r="S8" s="5"/>
      <c r="T8" s="468"/>
      <c r="U8" s="469"/>
      <c r="V8" s="6"/>
      <c r="W8" s="6"/>
      <c r="X8" s="6"/>
    </row>
    <row r="9" spans="1:24" ht="12" customHeight="1">
      <c r="A9" s="67"/>
      <c r="B9" s="83" t="s">
        <v>34</v>
      </c>
      <c r="C9" s="73" t="s">
        <v>319</v>
      </c>
      <c r="D9" s="122">
        <v>3</v>
      </c>
      <c r="E9" s="397">
        <v>216</v>
      </c>
      <c r="F9" s="365"/>
      <c r="G9" s="149"/>
      <c r="H9" s="150"/>
      <c r="I9" s="151"/>
      <c r="J9" s="152"/>
      <c r="K9" s="153"/>
      <c r="L9" s="154"/>
      <c r="M9" s="377"/>
      <c r="N9" s="378">
        <f t="shared" si="0"/>
        <v>0</v>
      </c>
      <c r="O9" s="37">
        <f t="shared" si="1"/>
        <v>0</v>
      </c>
      <c r="P9" s="415">
        <f t="shared" si="2"/>
        <v>0</v>
      </c>
      <c r="Q9" s="472"/>
      <c r="R9" s="5"/>
      <c r="S9" s="5"/>
      <c r="T9" s="468"/>
      <c r="U9" s="469"/>
      <c r="V9" s="6"/>
      <c r="W9" s="6"/>
      <c r="X9" s="6"/>
    </row>
    <row r="10" spans="1:24" ht="12" customHeight="1">
      <c r="A10" s="67"/>
      <c r="B10" s="83" t="s">
        <v>34</v>
      </c>
      <c r="C10" s="73" t="s">
        <v>320</v>
      </c>
      <c r="D10" s="122">
        <v>3</v>
      </c>
      <c r="E10" s="397">
        <v>148</v>
      </c>
      <c r="F10" s="365"/>
      <c r="G10" s="149"/>
      <c r="H10" s="150"/>
      <c r="I10" s="151"/>
      <c r="J10" s="152"/>
      <c r="K10" s="153"/>
      <c r="L10" s="154"/>
      <c r="M10" s="377"/>
      <c r="N10" s="378">
        <f t="shared" si="0"/>
        <v>0</v>
      </c>
      <c r="O10" s="37">
        <f t="shared" si="1"/>
        <v>0</v>
      </c>
      <c r="P10" s="415">
        <f t="shared" si="2"/>
        <v>0</v>
      </c>
      <c r="Q10" s="472"/>
      <c r="R10" s="5"/>
      <c r="S10" s="5"/>
      <c r="T10" s="468"/>
      <c r="U10" s="469"/>
      <c r="V10" s="6"/>
      <c r="W10" s="6"/>
      <c r="X10" s="6"/>
    </row>
    <row r="11" spans="1:24" ht="12" customHeight="1">
      <c r="A11" s="67"/>
      <c r="B11" s="83" t="s">
        <v>11</v>
      </c>
      <c r="C11" s="73" t="s">
        <v>321</v>
      </c>
      <c r="D11" s="122">
        <v>5</v>
      </c>
      <c r="E11" s="397">
        <v>49</v>
      </c>
      <c r="F11" s="365"/>
      <c r="G11" s="149"/>
      <c r="H11" s="150"/>
      <c r="I11" s="151"/>
      <c r="J11" s="152"/>
      <c r="K11" s="153"/>
      <c r="L11" s="154"/>
      <c r="M11" s="377"/>
      <c r="N11" s="378">
        <f t="shared" si="0"/>
        <v>0</v>
      </c>
      <c r="O11" s="37">
        <f t="shared" si="1"/>
        <v>0</v>
      </c>
      <c r="P11" s="415">
        <f>N11*E11</f>
        <v>0</v>
      </c>
      <c r="Q11" s="472"/>
      <c r="R11" s="5"/>
      <c r="S11" s="5"/>
      <c r="T11" s="468"/>
      <c r="U11" s="469"/>
      <c r="V11" s="6"/>
      <c r="W11" s="6"/>
      <c r="X11" s="6"/>
    </row>
    <row r="12" spans="1:24" ht="12" customHeight="1">
      <c r="A12" s="67"/>
      <c r="B12" s="83" t="s">
        <v>14</v>
      </c>
      <c r="C12" s="73" t="s">
        <v>326</v>
      </c>
      <c r="D12" s="122">
        <v>5</v>
      </c>
      <c r="E12" s="397">
        <v>29</v>
      </c>
      <c r="F12" s="365"/>
      <c r="G12" s="149"/>
      <c r="H12" s="150"/>
      <c r="I12" s="151"/>
      <c r="J12" s="152"/>
      <c r="K12" s="153"/>
      <c r="L12" s="154"/>
      <c r="M12" s="377"/>
      <c r="N12" s="378">
        <f t="shared" si="0"/>
        <v>0</v>
      </c>
      <c r="O12" s="37">
        <f t="shared" si="1"/>
        <v>0</v>
      </c>
      <c r="P12" s="415">
        <f t="shared" si="2"/>
        <v>0</v>
      </c>
      <c r="Q12" s="472"/>
      <c r="R12" s="5"/>
      <c r="S12" s="5"/>
      <c r="T12" s="468"/>
      <c r="U12" s="469"/>
      <c r="V12" s="6"/>
      <c r="W12" s="6"/>
      <c r="X12" s="6"/>
    </row>
    <row r="13" spans="1:24" ht="12" customHeight="1">
      <c r="A13" s="67"/>
      <c r="B13" s="83" t="s">
        <v>13</v>
      </c>
      <c r="C13" s="73" t="s">
        <v>322</v>
      </c>
      <c r="D13" s="122">
        <v>6</v>
      </c>
      <c r="E13" s="397">
        <v>39</v>
      </c>
      <c r="F13" s="365"/>
      <c r="G13" s="149"/>
      <c r="H13" s="150"/>
      <c r="I13" s="151"/>
      <c r="J13" s="152"/>
      <c r="K13" s="153"/>
      <c r="L13" s="154"/>
      <c r="M13" s="377"/>
      <c r="N13" s="378">
        <f t="shared" si="0"/>
        <v>0</v>
      </c>
      <c r="O13" s="37">
        <f t="shared" si="1"/>
        <v>0</v>
      </c>
      <c r="P13" s="415">
        <f t="shared" si="2"/>
        <v>0</v>
      </c>
      <c r="Q13" s="472"/>
      <c r="R13" s="5"/>
      <c r="S13" s="5"/>
      <c r="T13" s="468"/>
      <c r="U13" s="469"/>
      <c r="V13" s="6"/>
      <c r="W13" s="6"/>
      <c r="X13" s="6"/>
    </row>
    <row r="14" spans="1:24" ht="12" customHeight="1">
      <c r="A14" s="67"/>
      <c r="B14" s="83" t="s">
        <v>13</v>
      </c>
      <c r="C14" s="73" t="s">
        <v>323</v>
      </c>
      <c r="D14" s="122">
        <v>5</v>
      </c>
      <c r="E14" s="397">
        <v>26</v>
      </c>
      <c r="F14" s="365"/>
      <c r="G14" s="149"/>
      <c r="H14" s="150"/>
      <c r="I14" s="151"/>
      <c r="J14" s="152"/>
      <c r="K14" s="153"/>
      <c r="L14" s="154"/>
      <c r="M14" s="377"/>
      <c r="N14" s="378">
        <f t="shared" si="0"/>
        <v>0</v>
      </c>
      <c r="O14" s="37">
        <f t="shared" si="1"/>
        <v>0</v>
      </c>
      <c r="P14" s="415">
        <f t="shared" si="2"/>
        <v>0</v>
      </c>
      <c r="Q14" s="472"/>
      <c r="R14" s="5"/>
      <c r="S14" s="5"/>
      <c r="T14" s="468"/>
      <c r="U14" s="469"/>
      <c r="V14" s="6"/>
      <c r="W14" s="6"/>
      <c r="X14" s="6"/>
    </row>
    <row r="15" spans="1:24" ht="12" customHeight="1">
      <c r="A15" s="67"/>
      <c r="B15" s="83" t="s">
        <v>18</v>
      </c>
      <c r="C15" s="73" t="s">
        <v>324</v>
      </c>
      <c r="D15" s="122">
        <v>5</v>
      </c>
      <c r="E15" s="397">
        <v>34</v>
      </c>
      <c r="F15" s="365"/>
      <c r="G15" s="149"/>
      <c r="H15" s="150"/>
      <c r="I15" s="151"/>
      <c r="J15" s="152"/>
      <c r="K15" s="153"/>
      <c r="L15" s="154"/>
      <c r="M15" s="377"/>
      <c r="N15" s="378">
        <f t="shared" si="0"/>
        <v>0</v>
      </c>
      <c r="O15" s="37">
        <f t="shared" si="1"/>
        <v>0</v>
      </c>
      <c r="P15" s="415">
        <f t="shared" si="2"/>
        <v>0</v>
      </c>
      <c r="Q15" s="472"/>
      <c r="R15" s="5"/>
      <c r="S15" s="5"/>
      <c r="T15" s="468"/>
      <c r="U15" s="469"/>
      <c r="V15" s="6"/>
      <c r="W15" s="6"/>
      <c r="X15" s="6"/>
    </row>
    <row r="16" spans="1:24" ht="12" customHeight="1" thickBot="1">
      <c r="A16" s="82"/>
      <c r="B16" s="100" t="s">
        <v>18</v>
      </c>
      <c r="C16" s="227" t="s">
        <v>325</v>
      </c>
      <c r="D16" s="228">
        <v>5</v>
      </c>
      <c r="E16" s="398">
        <v>25</v>
      </c>
      <c r="F16" s="366"/>
      <c r="G16" s="229"/>
      <c r="H16" s="156"/>
      <c r="I16" s="157"/>
      <c r="J16" s="158"/>
      <c r="K16" s="159"/>
      <c r="L16" s="160"/>
      <c r="M16" s="379"/>
      <c r="N16" s="380">
        <f t="shared" si="0"/>
        <v>0</v>
      </c>
      <c r="O16" s="93">
        <f t="shared" si="1"/>
        <v>0</v>
      </c>
      <c r="P16" s="416">
        <f t="shared" si="2"/>
        <v>0</v>
      </c>
      <c r="Q16" s="472"/>
      <c r="R16" s="5"/>
      <c r="S16" s="5"/>
      <c r="T16" s="468"/>
      <c r="U16" s="469"/>
      <c r="V16" s="6"/>
      <c r="W16" s="6"/>
      <c r="X16" s="6"/>
    </row>
    <row r="17" spans="1:27" ht="12" customHeight="1">
      <c r="A17" s="67" t="s">
        <v>278</v>
      </c>
      <c r="B17" s="84" t="s">
        <v>132</v>
      </c>
      <c r="C17" s="74" t="s">
        <v>221</v>
      </c>
      <c r="D17" s="121">
        <v>1</v>
      </c>
      <c r="E17" s="399">
        <v>285</v>
      </c>
      <c r="F17" s="367"/>
      <c r="G17" s="161"/>
      <c r="H17" s="162"/>
      <c r="I17" s="163"/>
      <c r="J17" s="164"/>
      <c r="K17" s="165"/>
      <c r="L17" s="166"/>
      <c r="M17" s="381"/>
      <c r="N17" s="382">
        <f t="shared" ref="N17:N49" si="3">SUM(F17:M17)</f>
        <v>0</v>
      </c>
      <c r="O17" s="123">
        <f t="shared" ref="O17:O49" si="4">N17*D17</f>
        <v>0</v>
      </c>
      <c r="P17" s="417">
        <f t="shared" ref="P17:P48" si="5">N17*E17</f>
        <v>0</v>
      </c>
      <c r="Q17" s="472"/>
      <c r="R17" s="5"/>
      <c r="S17" s="5"/>
      <c r="T17" s="468"/>
      <c r="U17" s="469"/>
      <c r="V17" s="6"/>
      <c r="W17" s="6"/>
      <c r="X17" s="6"/>
    </row>
    <row r="18" spans="1:27" ht="12" customHeight="1">
      <c r="A18" s="67"/>
      <c r="B18" s="83" t="s">
        <v>132</v>
      </c>
      <c r="C18" s="73" t="s">
        <v>287</v>
      </c>
      <c r="D18" s="122">
        <v>1</v>
      </c>
      <c r="E18" s="397">
        <v>235</v>
      </c>
      <c r="F18" s="368"/>
      <c r="G18" s="41"/>
      <c r="H18" s="40"/>
      <c r="I18" s="39"/>
      <c r="J18" s="42"/>
      <c r="K18" s="44"/>
      <c r="L18" s="43"/>
      <c r="M18" s="383"/>
      <c r="N18" s="378">
        <f t="shared" si="3"/>
        <v>0</v>
      </c>
      <c r="O18" s="37">
        <f t="shared" si="4"/>
        <v>0</v>
      </c>
      <c r="P18" s="415">
        <f t="shared" si="5"/>
        <v>0</v>
      </c>
      <c r="Q18" s="472"/>
      <c r="R18" s="5"/>
      <c r="S18" s="5"/>
      <c r="T18" s="468"/>
      <c r="U18" s="469"/>
      <c r="V18" s="6"/>
      <c r="W18" s="6"/>
      <c r="X18" s="6"/>
    </row>
    <row r="19" spans="1:27" ht="12" customHeight="1">
      <c r="A19" s="67"/>
      <c r="B19" s="84" t="s">
        <v>132</v>
      </c>
      <c r="C19" s="74" t="s">
        <v>222</v>
      </c>
      <c r="D19" s="121">
        <v>1</v>
      </c>
      <c r="E19" s="399">
        <v>235</v>
      </c>
      <c r="F19" s="369"/>
      <c r="G19" s="149"/>
      <c r="H19" s="150"/>
      <c r="I19" s="151"/>
      <c r="J19" s="152"/>
      <c r="K19" s="153"/>
      <c r="L19" s="154"/>
      <c r="M19" s="377"/>
      <c r="N19" s="378">
        <f t="shared" si="3"/>
        <v>0</v>
      </c>
      <c r="O19" s="37">
        <f t="shared" si="4"/>
        <v>0</v>
      </c>
      <c r="P19" s="415">
        <f t="shared" si="5"/>
        <v>0</v>
      </c>
      <c r="Q19" s="472"/>
      <c r="R19" s="5"/>
      <c r="S19" s="5"/>
      <c r="T19" s="468"/>
      <c r="U19" s="469"/>
      <c r="V19" s="6"/>
      <c r="W19" s="6"/>
      <c r="X19" s="6"/>
    </row>
    <row r="20" spans="1:27" ht="12" customHeight="1">
      <c r="A20" s="67"/>
      <c r="B20" s="83" t="s">
        <v>132</v>
      </c>
      <c r="C20" s="73" t="s">
        <v>223</v>
      </c>
      <c r="D20" s="122">
        <v>1</v>
      </c>
      <c r="E20" s="397">
        <v>192</v>
      </c>
      <c r="F20" s="368"/>
      <c r="G20" s="41"/>
      <c r="H20" s="40"/>
      <c r="I20" s="39"/>
      <c r="J20" s="42"/>
      <c r="K20" s="44"/>
      <c r="L20" s="43"/>
      <c r="M20" s="383"/>
      <c r="N20" s="382">
        <f t="shared" si="3"/>
        <v>0</v>
      </c>
      <c r="O20" s="123">
        <f t="shared" si="4"/>
        <v>0</v>
      </c>
      <c r="P20" s="417">
        <f t="shared" si="5"/>
        <v>0</v>
      </c>
      <c r="Q20" s="472"/>
      <c r="R20" s="5"/>
      <c r="S20" s="5"/>
      <c r="T20" s="468"/>
      <c r="U20" s="469"/>
      <c r="V20" s="6"/>
      <c r="W20" s="6"/>
      <c r="X20" s="6"/>
    </row>
    <row r="21" spans="1:27" ht="12" customHeight="1">
      <c r="A21" s="67"/>
      <c r="B21" s="83" t="s">
        <v>132</v>
      </c>
      <c r="C21" s="74" t="s">
        <v>224</v>
      </c>
      <c r="D21" s="121">
        <v>1</v>
      </c>
      <c r="E21" s="399">
        <v>192</v>
      </c>
      <c r="F21" s="369"/>
      <c r="G21" s="149"/>
      <c r="H21" s="150"/>
      <c r="I21" s="151"/>
      <c r="J21" s="152"/>
      <c r="K21" s="153"/>
      <c r="L21" s="154"/>
      <c r="M21" s="377"/>
      <c r="N21" s="378">
        <f t="shared" si="3"/>
        <v>0</v>
      </c>
      <c r="O21" s="37">
        <f t="shared" si="4"/>
        <v>0</v>
      </c>
      <c r="P21" s="415">
        <f t="shared" si="5"/>
        <v>0</v>
      </c>
      <c r="Q21" s="472"/>
      <c r="R21" s="5"/>
      <c r="S21" s="5"/>
      <c r="T21" s="468"/>
      <c r="U21" s="469"/>
      <c r="V21" s="6"/>
      <c r="W21" s="6"/>
      <c r="X21" s="6"/>
    </row>
    <row r="22" spans="1:27" ht="12" customHeight="1">
      <c r="A22" s="67"/>
      <c r="B22" s="83" t="s">
        <v>9</v>
      </c>
      <c r="C22" s="73" t="s">
        <v>225</v>
      </c>
      <c r="D22" s="122">
        <v>3</v>
      </c>
      <c r="E22" s="397">
        <v>246</v>
      </c>
      <c r="F22" s="369"/>
      <c r="G22" s="149"/>
      <c r="H22" s="150"/>
      <c r="I22" s="151"/>
      <c r="J22" s="152"/>
      <c r="K22" s="153"/>
      <c r="L22" s="154"/>
      <c r="M22" s="377"/>
      <c r="N22" s="382">
        <f t="shared" si="3"/>
        <v>0</v>
      </c>
      <c r="O22" s="123">
        <f t="shared" si="4"/>
        <v>0</v>
      </c>
      <c r="P22" s="417">
        <f t="shared" si="5"/>
        <v>0</v>
      </c>
      <c r="Q22" s="472"/>
      <c r="R22" s="5"/>
      <c r="S22" s="5"/>
      <c r="T22" s="468"/>
      <c r="U22" s="469"/>
      <c r="V22" s="6"/>
      <c r="W22" s="6"/>
      <c r="X22" s="6"/>
    </row>
    <row r="23" spans="1:27" ht="12" customHeight="1">
      <c r="A23" s="67"/>
      <c r="B23" s="84" t="s">
        <v>32</v>
      </c>
      <c r="C23" s="74" t="s">
        <v>226</v>
      </c>
      <c r="D23" s="121">
        <v>3</v>
      </c>
      <c r="E23" s="399">
        <v>246</v>
      </c>
      <c r="F23" s="368"/>
      <c r="G23" s="41"/>
      <c r="H23" s="40"/>
      <c r="I23" s="39"/>
      <c r="J23" s="42"/>
      <c r="K23" s="44"/>
      <c r="L23" s="43"/>
      <c r="M23" s="383"/>
      <c r="N23" s="378">
        <f t="shared" si="3"/>
        <v>0</v>
      </c>
      <c r="O23" s="37">
        <f t="shared" si="4"/>
        <v>0</v>
      </c>
      <c r="P23" s="415">
        <f t="shared" si="5"/>
        <v>0</v>
      </c>
      <c r="Q23" s="472"/>
      <c r="R23" s="5"/>
      <c r="S23" s="5"/>
      <c r="T23" s="468"/>
      <c r="U23" s="469"/>
      <c r="V23" s="6"/>
      <c r="W23" s="6"/>
      <c r="X23" s="6"/>
      <c r="AA23" s="476"/>
    </row>
    <row r="24" spans="1:27" ht="12" customHeight="1">
      <c r="A24" s="67"/>
      <c r="B24" s="83" t="s">
        <v>34</v>
      </c>
      <c r="C24" s="73" t="s">
        <v>227</v>
      </c>
      <c r="D24" s="122">
        <v>3</v>
      </c>
      <c r="E24" s="397">
        <v>210</v>
      </c>
      <c r="F24" s="369"/>
      <c r="G24" s="149"/>
      <c r="H24" s="150"/>
      <c r="I24" s="151"/>
      <c r="J24" s="152"/>
      <c r="K24" s="153"/>
      <c r="L24" s="154"/>
      <c r="M24" s="377"/>
      <c r="N24" s="382">
        <f t="shared" si="3"/>
        <v>0</v>
      </c>
      <c r="O24" s="123">
        <f t="shared" si="4"/>
        <v>0</v>
      </c>
      <c r="P24" s="417">
        <f t="shared" si="5"/>
        <v>0</v>
      </c>
      <c r="Q24" s="472"/>
      <c r="R24" s="5"/>
      <c r="S24" s="5"/>
      <c r="T24" s="468"/>
      <c r="U24" s="469"/>
      <c r="V24" s="6"/>
      <c r="W24" s="6"/>
      <c r="X24" s="6"/>
    </row>
    <row r="25" spans="1:27" ht="12" customHeight="1">
      <c r="A25" s="67"/>
      <c r="B25" s="84" t="s">
        <v>40</v>
      </c>
      <c r="C25" s="74" t="s">
        <v>228</v>
      </c>
      <c r="D25" s="121">
        <v>5</v>
      </c>
      <c r="E25" s="399">
        <v>161</v>
      </c>
      <c r="F25" s="368"/>
      <c r="G25" s="41"/>
      <c r="H25" s="40"/>
      <c r="I25" s="39"/>
      <c r="J25" s="42"/>
      <c r="K25" s="44"/>
      <c r="L25" s="43"/>
      <c r="M25" s="383"/>
      <c r="N25" s="378">
        <f t="shared" si="3"/>
        <v>0</v>
      </c>
      <c r="O25" s="37">
        <f t="shared" si="4"/>
        <v>0</v>
      </c>
      <c r="P25" s="415">
        <f t="shared" si="5"/>
        <v>0</v>
      </c>
      <c r="Q25" s="472"/>
      <c r="R25" s="5"/>
      <c r="S25" s="5"/>
      <c r="T25" s="468"/>
      <c r="U25" s="469"/>
      <c r="V25" s="6"/>
      <c r="W25" s="6"/>
      <c r="X25" s="6"/>
    </row>
    <row r="26" spans="1:27" ht="12" customHeight="1">
      <c r="A26" s="67"/>
      <c r="B26" s="83" t="s">
        <v>12</v>
      </c>
      <c r="C26" s="73" t="s">
        <v>243</v>
      </c>
      <c r="D26" s="122">
        <v>5</v>
      </c>
      <c r="E26" s="397">
        <v>105</v>
      </c>
      <c r="F26" s="369"/>
      <c r="G26" s="149"/>
      <c r="H26" s="150"/>
      <c r="I26" s="151"/>
      <c r="J26" s="152"/>
      <c r="K26" s="153"/>
      <c r="L26" s="154"/>
      <c r="M26" s="377"/>
      <c r="N26" s="382">
        <f t="shared" si="3"/>
        <v>0</v>
      </c>
      <c r="O26" s="123">
        <f t="shared" si="4"/>
        <v>0</v>
      </c>
      <c r="P26" s="417">
        <f t="shared" si="5"/>
        <v>0</v>
      </c>
      <c r="Q26" s="472"/>
      <c r="R26" s="5"/>
      <c r="S26" s="5"/>
      <c r="T26" s="468"/>
      <c r="U26" s="469"/>
      <c r="V26" s="6"/>
      <c r="W26" s="6"/>
      <c r="X26" s="6"/>
    </row>
    <row r="27" spans="1:27" ht="12" customHeight="1">
      <c r="A27" s="67"/>
      <c r="B27" s="84" t="s">
        <v>18</v>
      </c>
      <c r="C27" s="74" t="s">
        <v>244</v>
      </c>
      <c r="D27" s="121">
        <v>5</v>
      </c>
      <c r="E27" s="399">
        <v>56</v>
      </c>
      <c r="F27" s="369"/>
      <c r="G27" s="149"/>
      <c r="H27" s="150"/>
      <c r="I27" s="151"/>
      <c r="J27" s="152"/>
      <c r="K27" s="153"/>
      <c r="L27" s="154"/>
      <c r="M27" s="377"/>
      <c r="N27" s="378">
        <f t="shared" si="3"/>
        <v>0</v>
      </c>
      <c r="O27" s="37">
        <f t="shared" si="4"/>
        <v>0</v>
      </c>
      <c r="P27" s="415">
        <f t="shared" si="5"/>
        <v>0</v>
      </c>
      <c r="Q27" s="472"/>
      <c r="R27" s="5"/>
      <c r="S27" s="5"/>
      <c r="T27" s="468"/>
      <c r="U27" s="469"/>
      <c r="V27" s="6"/>
      <c r="W27" s="6"/>
      <c r="X27" s="6"/>
    </row>
    <row r="28" spans="1:27" ht="12" customHeight="1">
      <c r="A28" s="67"/>
      <c r="B28" s="83" t="s">
        <v>18</v>
      </c>
      <c r="C28" s="73" t="s">
        <v>245</v>
      </c>
      <c r="D28" s="122">
        <v>5</v>
      </c>
      <c r="E28" s="397">
        <v>39</v>
      </c>
      <c r="F28" s="368"/>
      <c r="G28" s="41"/>
      <c r="H28" s="40"/>
      <c r="I28" s="39"/>
      <c r="J28" s="42"/>
      <c r="K28" s="44"/>
      <c r="L28" s="43"/>
      <c r="M28" s="383"/>
      <c r="N28" s="382">
        <f t="shared" si="3"/>
        <v>0</v>
      </c>
      <c r="O28" s="123">
        <f t="shared" si="4"/>
        <v>0</v>
      </c>
      <c r="P28" s="417">
        <f t="shared" si="5"/>
        <v>0</v>
      </c>
      <c r="Q28" s="472"/>
      <c r="R28" s="5"/>
      <c r="S28" s="5"/>
      <c r="T28" s="468"/>
      <c r="U28" s="469"/>
      <c r="V28" s="6"/>
      <c r="W28" s="6"/>
      <c r="X28" s="6"/>
    </row>
    <row r="29" spans="1:27" ht="12" customHeight="1">
      <c r="A29" s="67"/>
      <c r="B29" s="84" t="s">
        <v>40</v>
      </c>
      <c r="C29" s="74" t="s">
        <v>246</v>
      </c>
      <c r="D29" s="121">
        <v>5</v>
      </c>
      <c r="E29" s="399">
        <v>137</v>
      </c>
      <c r="F29" s="369"/>
      <c r="G29" s="149"/>
      <c r="H29" s="150"/>
      <c r="I29" s="151"/>
      <c r="J29" s="152"/>
      <c r="K29" s="153"/>
      <c r="L29" s="154"/>
      <c r="M29" s="377"/>
      <c r="N29" s="378">
        <f t="shared" si="3"/>
        <v>0</v>
      </c>
      <c r="O29" s="37">
        <f t="shared" si="4"/>
        <v>0</v>
      </c>
      <c r="P29" s="415">
        <f t="shared" si="5"/>
        <v>0</v>
      </c>
      <c r="Q29" s="472"/>
      <c r="R29" s="5"/>
      <c r="S29" s="5"/>
      <c r="T29" s="468"/>
      <c r="U29" s="469"/>
      <c r="V29" s="6"/>
      <c r="W29" s="6"/>
      <c r="X29" s="6"/>
    </row>
    <row r="30" spans="1:27" ht="12" customHeight="1">
      <c r="A30" s="67"/>
      <c r="B30" s="83" t="s">
        <v>40</v>
      </c>
      <c r="C30" s="73" t="s">
        <v>247</v>
      </c>
      <c r="D30" s="122">
        <v>5</v>
      </c>
      <c r="E30" s="397">
        <v>154</v>
      </c>
      <c r="F30" s="368"/>
      <c r="G30" s="41"/>
      <c r="H30" s="40"/>
      <c r="I30" s="39"/>
      <c r="J30" s="42"/>
      <c r="K30" s="44"/>
      <c r="L30" s="43"/>
      <c r="M30" s="383"/>
      <c r="N30" s="382">
        <f t="shared" si="3"/>
        <v>0</v>
      </c>
      <c r="O30" s="123">
        <f t="shared" si="4"/>
        <v>0</v>
      </c>
      <c r="P30" s="417">
        <f t="shared" si="5"/>
        <v>0</v>
      </c>
      <c r="Q30" s="472"/>
      <c r="R30" s="5"/>
      <c r="S30" s="5"/>
      <c r="T30" s="468"/>
      <c r="U30" s="469"/>
      <c r="V30" s="6"/>
      <c r="W30" s="6"/>
      <c r="X30" s="6"/>
    </row>
    <row r="31" spans="1:27" ht="12" customHeight="1">
      <c r="A31" s="67"/>
      <c r="B31" s="84" t="s">
        <v>12</v>
      </c>
      <c r="C31" s="74" t="s">
        <v>248</v>
      </c>
      <c r="D31" s="121">
        <v>5</v>
      </c>
      <c r="E31" s="399">
        <v>105</v>
      </c>
      <c r="F31" s="369"/>
      <c r="G31" s="149"/>
      <c r="H31" s="150"/>
      <c r="I31" s="151"/>
      <c r="J31" s="152"/>
      <c r="K31" s="153"/>
      <c r="L31" s="154"/>
      <c r="M31" s="377"/>
      <c r="N31" s="378">
        <f t="shared" si="3"/>
        <v>0</v>
      </c>
      <c r="O31" s="37">
        <f t="shared" si="4"/>
        <v>0</v>
      </c>
      <c r="P31" s="415">
        <f t="shared" si="5"/>
        <v>0</v>
      </c>
      <c r="Q31" s="472"/>
      <c r="R31" s="5"/>
      <c r="S31" s="5"/>
      <c r="T31" s="468"/>
      <c r="U31" s="469"/>
      <c r="V31" s="6"/>
      <c r="W31" s="6"/>
      <c r="X31" s="6"/>
    </row>
    <row r="32" spans="1:27" ht="12" customHeight="1">
      <c r="A32" s="67"/>
      <c r="B32" s="83" t="s">
        <v>13</v>
      </c>
      <c r="C32" s="73" t="s">
        <v>249</v>
      </c>
      <c r="D32" s="122">
        <v>5</v>
      </c>
      <c r="E32" s="397">
        <v>47</v>
      </c>
      <c r="F32" s="369"/>
      <c r="G32" s="149"/>
      <c r="H32" s="150"/>
      <c r="I32" s="151"/>
      <c r="J32" s="152"/>
      <c r="K32" s="153"/>
      <c r="L32" s="154"/>
      <c r="M32" s="377"/>
      <c r="N32" s="382">
        <f t="shared" si="3"/>
        <v>0</v>
      </c>
      <c r="O32" s="123">
        <f t="shared" si="4"/>
        <v>0</v>
      </c>
      <c r="P32" s="417">
        <f t="shared" si="5"/>
        <v>0</v>
      </c>
      <c r="Q32" s="472"/>
      <c r="R32" s="5"/>
      <c r="S32" s="5"/>
      <c r="T32" s="468"/>
      <c r="U32" s="469"/>
      <c r="V32" s="6"/>
      <c r="W32" s="6"/>
      <c r="X32" s="6"/>
    </row>
    <row r="33" spans="1:24" ht="12" customHeight="1">
      <c r="A33" s="67"/>
      <c r="B33" s="84" t="s">
        <v>18</v>
      </c>
      <c r="C33" s="74" t="s">
        <v>250</v>
      </c>
      <c r="D33" s="121">
        <v>5</v>
      </c>
      <c r="E33" s="399">
        <v>29</v>
      </c>
      <c r="F33" s="368"/>
      <c r="G33" s="41"/>
      <c r="H33" s="40"/>
      <c r="I33" s="39"/>
      <c r="J33" s="42"/>
      <c r="K33" s="44"/>
      <c r="L33" s="43"/>
      <c r="M33" s="383"/>
      <c r="N33" s="378">
        <f t="shared" si="3"/>
        <v>0</v>
      </c>
      <c r="O33" s="37">
        <f t="shared" si="4"/>
        <v>0</v>
      </c>
      <c r="P33" s="415">
        <f t="shared" si="5"/>
        <v>0</v>
      </c>
      <c r="Q33" s="472"/>
      <c r="R33" s="5"/>
      <c r="S33" s="5"/>
      <c r="T33" s="468"/>
      <c r="U33" s="469"/>
      <c r="V33" s="6"/>
      <c r="W33" s="6"/>
      <c r="X33" s="6"/>
    </row>
    <row r="34" spans="1:24" ht="12" customHeight="1">
      <c r="A34" s="67"/>
      <c r="B34" s="83" t="s">
        <v>18</v>
      </c>
      <c r="C34" s="73" t="s">
        <v>229</v>
      </c>
      <c r="D34" s="122">
        <v>5</v>
      </c>
      <c r="E34" s="397">
        <v>29</v>
      </c>
      <c r="F34" s="369"/>
      <c r="G34" s="149"/>
      <c r="H34" s="150"/>
      <c r="I34" s="151"/>
      <c r="J34" s="152"/>
      <c r="K34" s="153"/>
      <c r="L34" s="154"/>
      <c r="M34" s="377"/>
      <c r="N34" s="382">
        <f t="shared" si="3"/>
        <v>0</v>
      </c>
      <c r="O34" s="123">
        <f t="shared" si="4"/>
        <v>0</v>
      </c>
      <c r="P34" s="417">
        <f t="shared" si="5"/>
        <v>0</v>
      </c>
      <c r="Q34" s="472"/>
      <c r="R34" s="5"/>
      <c r="S34" s="5"/>
      <c r="T34" s="468"/>
      <c r="U34" s="469"/>
      <c r="V34" s="6"/>
      <c r="W34" s="6"/>
      <c r="X34" s="6"/>
    </row>
    <row r="35" spans="1:24" ht="12" customHeight="1">
      <c r="A35" s="67"/>
      <c r="B35" s="84" t="s">
        <v>15</v>
      </c>
      <c r="C35" s="74" t="s">
        <v>230</v>
      </c>
      <c r="D35" s="121">
        <v>5</v>
      </c>
      <c r="E35" s="399">
        <v>22</v>
      </c>
      <c r="F35" s="368"/>
      <c r="G35" s="41"/>
      <c r="H35" s="40"/>
      <c r="I35" s="39"/>
      <c r="J35" s="42"/>
      <c r="K35" s="44"/>
      <c r="L35" s="43"/>
      <c r="M35" s="383"/>
      <c r="N35" s="378">
        <f t="shared" si="3"/>
        <v>0</v>
      </c>
      <c r="O35" s="37">
        <f t="shared" si="4"/>
        <v>0</v>
      </c>
      <c r="P35" s="415">
        <f t="shared" si="5"/>
        <v>0</v>
      </c>
      <c r="Q35" s="472"/>
      <c r="R35" s="5"/>
      <c r="S35" s="5"/>
      <c r="T35" s="468"/>
      <c r="U35" s="469"/>
      <c r="V35" s="6"/>
      <c r="W35" s="6"/>
      <c r="X35" s="6"/>
    </row>
    <row r="36" spans="1:24" ht="12" customHeight="1">
      <c r="A36" s="67"/>
      <c r="B36" s="83" t="s">
        <v>134</v>
      </c>
      <c r="C36" s="73" t="s">
        <v>231</v>
      </c>
      <c r="D36" s="122">
        <v>1</v>
      </c>
      <c r="E36" s="397">
        <v>186</v>
      </c>
      <c r="F36" s="369"/>
      <c r="G36" s="149"/>
      <c r="H36" s="150"/>
      <c r="I36" s="151"/>
      <c r="J36" s="152"/>
      <c r="K36" s="153"/>
      <c r="L36" s="154"/>
      <c r="M36" s="377"/>
      <c r="N36" s="382">
        <f t="shared" si="3"/>
        <v>0</v>
      </c>
      <c r="O36" s="123">
        <f t="shared" si="4"/>
        <v>0</v>
      </c>
      <c r="P36" s="417">
        <f t="shared" si="5"/>
        <v>0</v>
      </c>
      <c r="Q36" s="472"/>
      <c r="R36" s="5"/>
      <c r="S36" s="5"/>
      <c r="T36" s="468"/>
      <c r="U36" s="469"/>
      <c r="V36" s="6"/>
      <c r="W36" s="6"/>
      <c r="X36" s="6"/>
    </row>
    <row r="37" spans="1:24" ht="12" customHeight="1">
      <c r="A37" s="67"/>
      <c r="B37" s="84" t="s">
        <v>134</v>
      </c>
      <c r="C37" s="74" t="s">
        <v>232</v>
      </c>
      <c r="D37" s="121">
        <v>1</v>
      </c>
      <c r="E37" s="399">
        <v>186</v>
      </c>
      <c r="F37" s="369"/>
      <c r="G37" s="149"/>
      <c r="H37" s="150"/>
      <c r="I37" s="151"/>
      <c r="J37" s="152"/>
      <c r="K37" s="153"/>
      <c r="L37" s="154"/>
      <c r="M37" s="377"/>
      <c r="N37" s="378">
        <f t="shared" si="3"/>
        <v>0</v>
      </c>
      <c r="O37" s="37">
        <f t="shared" si="4"/>
        <v>0</v>
      </c>
      <c r="P37" s="415">
        <f t="shared" si="5"/>
        <v>0</v>
      </c>
      <c r="Q37" s="472"/>
      <c r="R37" s="5"/>
      <c r="S37" s="5"/>
      <c r="T37" s="468"/>
      <c r="U37" s="469"/>
      <c r="V37" s="6"/>
      <c r="W37" s="6"/>
      <c r="X37" s="6"/>
    </row>
    <row r="38" spans="1:24" ht="12" customHeight="1">
      <c r="A38" s="67"/>
      <c r="B38" s="83" t="s">
        <v>134</v>
      </c>
      <c r="C38" s="73" t="s">
        <v>233</v>
      </c>
      <c r="D38" s="122">
        <v>1</v>
      </c>
      <c r="E38" s="397">
        <v>186</v>
      </c>
      <c r="F38" s="368"/>
      <c r="G38" s="41"/>
      <c r="H38" s="40"/>
      <c r="I38" s="39"/>
      <c r="J38" s="42"/>
      <c r="K38" s="44"/>
      <c r="L38" s="43"/>
      <c r="M38" s="383"/>
      <c r="N38" s="382">
        <f t="shared" si="3"/>
        <v>0</v>
      </c>
      <c r="O38" s="123">
        <f t="shared" si="4"/>
        <v>0</v>
      </c>
      <c r="P38" s="417">
        <f t="shared" si="5"/>
        <v>0</v>
      </c>
      <c r="Q38" s="472"/>
      <c r="R38" s="5"/>
      <c r="S38" s="5"/>
      <c r="T38" s="468"/>
      <c r="U38" s="469"/>
      <c r="V38" s="6"/>
      <c r="W38" s="6"/>
      <c r="X38" s="6"/>
    </row>
    <row r="39" spans="1:24" ht="12" customHeight="1">
      <c r="A39" s="67"/>
      <c r="B39" s="84" t="s">
        <v>134</v>
      </c>
      <c r="C39" s="74" t="s">
        <v>251</v>
      </c>
      <c r="D39" s="121">
        <v>1</v>
      </c>
      <c r="E39" s="399">
        <v>173</v>
      </c>
      <c r="F39" s="369"/>
      <c r="G39" s="149"/>
      <c r="H39" s="150"/>
      <c r="I39" s="151"/>
      <c r="J39" s="152"/>
      <c r="K39" s="153"/>
      <c r="L39" s="154"/>
      <c r="M39" s="377"/>
      <c r="N39" s="378">
        <f t="shared" si="3"/>
        <v>0</v>
      </c>
      <c r="O39" s="37">
        <f t="shared" si="4"/>
        <v>0</v>
      </c>
      <c r="P39" s="415">
        <f t="shared" si="5"/>
        <v>0</v>
      </c>
      <c r="Q39" s="472"/>
      <c r="R39" s="5"/>
      <c r="S39" s="5"/>
      <c r="T39" s="468"/>
      <c r="U39" s="469"/>
      <c r="V39" s="6"/>
      <c r="W39" s="6"/>
      <c r="X39" s="6"/>
    </row>
    <row r="40" spans="1:24" ht="12" customHeight="1">
      <c r="A40" s="67"/>
      <c r="B40" s="83" t="s">
        <v>39</v>
      </c>
      <c r="C40" s="73" t="s">
        <v>234</v>
      </c>
      <c r="D40" s="122">
        <v>1</v>
      </c>
      <c r="E40" s="397">
        <v>99</v>
      </c>
      <c r="F40" s="368"/>
      <c r="G40" s="41"/>
      <c r="H40" s="40"/>
      <c r="I40" s="39"/>
      <c r="J40" s="42"/>
      <c r="K40" s="44"/>
      <c r="L40" s="43"/>
      <c r="M40" s="383"/>
      <c r="N40" s="382">
        <f t="shared" si="3"/>
        <v>0</v>
      </c>
      <c r="O40" s="123">
        <f t="shared" si="4"/>
        <v>0</v>
      </c>
      <c r="P40" s="417">
        <f t="shared" si="5"/>
        <v>0</v>
      </c>
      <c r="Q40" s="472"/>
      <c r="R40" s="5"/>
      <c r="S40" s="5"/>
      <c r="T40" s="468"/>
      <c r="U40" s="469"/>
      <c r="V40" s="6"/>
      <c r="W40" s="6"/>
      <c r="X40" s="6"/>
    </row>
    <row r="41" spans="1:24" ht="12" customHeight="1">
      <c r="A41" s="67"/>
      <c r="B41" s="84" t="s">
        <v>39</v>
      </c>
      <c r="C41" s="74" t="s">
        <v>235</v>
      </c>
      <c r="D41" s="121">
        <v>1</v>
      </c>
      <c r="E41" s="399">
        <v>117</v>
      </c>
      <c r="F41" s="369"/>
      <c r="G41" s="149"/>
      <c r="H41" s="150"/>
      <c r="I41" s="151"/>
      <c r="J41" s="152"/>
      <c r="K41" s="153"/>
      <c r="L41" s="154"/>
      <c r="M41" s="377"/>
      <c r="N41" s="378">
        <f t="shared" si="3"/>
        <v>0</v>
      </c>
      <c r="O41" s="37">
        <f t="shared" si="4"/>
        <v>0</v>
      </c>
      <c r="P41" s="415">
        <f t="shared" si="5"/>
        <v>0</v>
      </c>
      <c r="Q41" s="472"/>
      <c r="R41" s="5"/>
      <c r="S41" s="5"/>
      <c r="T41" s="468"/>
      <c r="U41" s="469"/>
      <c r="V41" s="6"/>
      <c r="W41" s="6"/>
      <c r="X41" s="6"/>
    </row>
    <row r="42" spans="1:24" ht="12" customHeight="1">
      <c r="A42" s="67"/>
      <c r="B42" s="83" t="s">
        <v>9</v>
      </c>
      <c r="C42" s="73" t="s">
        <v>236</v>
      </c>
      <c r="D42" s="122">
        <v>1</v>
      </c>
      <c r="E42" s="397">
        <v>117</v>
      </c>
      <c r="F42" s="369"/>
      <c r="G42" s="149"/>
      <c r="H42" s="150"/>
      <c r="I42" s="151"/>
      <c r="J42" s="152"/>
      <c r="K42" s="153"/>
      <c r="L42" s="154"/>
      <c r="M42" s="377"/>
      <c r="N42" s="382">
        <f t="shared" si="3"/>
        <v>0</v>
      </c>
      <c r="O42" s="123">
        <f t="shared" si="4"/>
        <v>0</v>
      </c>
      <c r="P42" s="417">
        <f t="shared" si="5"/>
        <v>0</v>
      </c>
      <c r="Q42" s="472"/>
      <c r="R42" s="5"/>
      <c r="S42" s="5"/>
      <c r="T42" s="468"/>
      <c r="U42" s="469"/>
      <c r="V42" s="6"/>
      <c r="W42" s="6"/>
      <c r="X42" s="6"/>
    </row>
    <row r="43" spans="1:24" ht="12" customHeight="1">
      <c r="A43" s="67"/>
      <c r="B43" s="84" t="s">
        <v>32</v>
      </c>
      <c r="C43" s="74" t="s">
        <v>237</v>
      </c>
      <c r="D43" s="121">
        <v>1</v>
      </c>
      <c r="E43" s="399">
        <v>117</v>
      </c>
      <c r="F43" s="368"/>
      <c r="G43" s="41"/>
      <c r="H43" s="40"/>
      <c r="I43" s="39"/>
      <c r="J43" s="42"/>
      <c r="K43" s="44"/>
      <c r="L43" s="43"/>
      <c r="M43" s="383"/>
      <c r="N43" s="378">
        <f t="shared" si="3"/>
        <v>0</v>
      </c>
      <c r="O43" s="37">
        <f t="shared" si="4"/>
        <v>0</v>
      </c>
      <c r="P43" s="415">
        <f t="shared" si="5"/>
        <v>0</v>
      </c>
      <c r="Q43" s="472"/>
      <c r="R43" s="5"/>
      <c r="S43" s="5"/>
      <c r="T43" s="468"/>
      <c r="U43" s="469"/>
      <c r="V43" s="6"/>
      <c r="W43" s="6"/>
      <c r="X43" s="6"/>
    </row>
    <row r="44" spans="1:24" ht="12" customHeight="1">
      <c r="A44" s="67"/>
      <c r="B44" s="83" t="s">
        <v>9</v>
      </c>
      <c r="C44" s="73" t="s">
        <v>252</v>
      </c>
      <c r="D44" s="122">
        <v>1</v>
      </c>
      <c r="E44" s="397">
        <v>117</v>
      </c>
      <c r="F44" s="369"/>
      <c r="G44" s="149"/>
      <c r="H44" s="150"/>
      <c r="I44" s="151"/>
      <c r="J44" s="152"/>
      <c r="K44" s="153"/>
      <c r="L44" s="154"/>
      <c r="M44" s="377"/>
      <c r="N44" s="382">
        <f t="shared" si="3"/>
        <v>0</v>
      </c>
      <c r="O44" s="123">
        <f t="shared" si="4"/>
        <v>0</v>
      </c>
      <c r="P44" s="417">
        <f t="shared" si="5"/>
        <v>0</v>
      </c>
      <c r="Q44" s="472"/>
      <c r="R44" s="5"/>
      <c r="S44" s="5"/>
      <c r="T44" s="468"/>
      <c r="U44" s="469"/>
      <c r="V44" s="6"/>
      <c r="W44" s="6"/>
      <c r="X44" s="6"/>
    </row>
    <row r="45" spans="1:24" ht="12" customHeight="1">
      <c r="A45" s="67"/>
      <c r="B45" s="84" t="s">
        <v>39</v>
      </c>
      <c r="C45" s="74" t="s">
        <v>253</v>
      </c>
      <c r="D45" s="121">
        <v>1</v>
      </c>
      <c r="E45" s="399">
        <v>117</v>
      </c>
      <c r="F45" s="368"/>
      <c r="G45" s="41"/>
      <c r="H45" s="40"/>
      <c r="I45" s="39"/>
      <c r="J45" s="42"/>
      <c r="K45" s="44"/>
      <c r="L45" s="43"/>
      <c r="M45" s="383"/>
      <c r="N45" s="378">
        <f t="shared" si="3"/>
        <v>0</v>
      </c>
      <c r="O45" s="37">
        <f t="shared" si="4"/>
        <v>0</v>
      </c>
      <c r="P45" s="415">
        <f t="shared" si="5"/>
        <v>0</v>
      </c>
      <c r="Q45" s="472"/>
      <c r="R45" s="5"/>
      <c r="S45" s="5"/>
      <c r="T45" s="468"/>
      <c r="U45" s="469"/>
      <c r="V45" s="6"/>
      <c r="W45" s="6"/>
      <c r="X45" s="6"/>
    </row>
    <row r="46" spans="1:24" ht="12" customHeight="1">
      <c r="A46" s="67"/>
      <c r="B46" s="83" t="s">
        <v>9</v>
      </c>
      <c r="C46" s="73" t="s">
        <v>254</v>
      </c>
      <c r="D46" s="122">
        <v>1</v>
      </c>
      <c r="E46" s="397">
        <v>117</v>
      </c>
      <c r="F46" s="369"/>
      <c r="G46" s="149"/>
      <c r="H46" s="150"/>
      <c r="I46" s="151"/>
      <c r="J46" s="152"/>
      <c r="K46" s="153"/>
      <c r="L46" s="154"/>
      <c r="M46" s="377"/>
      <c r="N46" s="382">
        <f t="shared" si="3"/>
        <v>0</v>
      </c>
      <c r="O46" s="123">
        <f t="shared" si="4"/>
        <v>0</v>
      </c>
      <c r="P46" s="417">
        <f t="shared" si="5"/>
        <v>0</v>
      </c>
      <c r="Q46" s="472"/>
      <c r="R46" s="5"/>
      <c r="S46" s="5"/>
      <c r="T46" s="468"/>
      <c r="U46" s="469"/>
      <c r="V46" s="6"/>
      <c r="W46" s="6"/>
      <c r="X46" s="6"/>
    </row>
    <row r="47" spans="1:24" ht="12" customHeight="1">
      <c r="A47" s="67"/>
      <c r="B47" s="84" t="s">
        <v>32</v>
      </c>
      <c r="C47" s="74" t="s">
        <v>255</v>
      </c>
      <c r="D47" s="121">
        <v>1</v>
      </c>
      <c r="E47" s="399">
        <v>117</v>
      </c>
      <c r="F47" s="369"/>
      <c r="G47" s="149"/>
      <c r="H47" s="150"/>
      <c r="I47" s="151"/>
      <c r="J47" s="152"/>
      <c r="K47" s="153"/>
      <c r="L47" s="154"/>
      <c r="M47" s="377"/>
      <c r="N47" s="378">
        <f t="shared" si="3"/>
        <v>0</v>
      </c>
      <c r="O47" s="37">
        <f t="shared" si="4"/>
        <v>0</v>
      </c>
      <c r="P47" s="415">
        <f t="shared" si="5"/>
        <v>0</v>
      </c>
      <c r="Q47" s="472"/>
      <c r="R47" s="5"/>
      <c r="S47" s="5"/>
      <c r="T47" s="468"/>
      <c r="U47" s="469"/>
      <c r="V47" s="6"/>
      <c r="W47" s="6"/>
      <c r="X47" s="6"/>
    </row>
    <row r="48" spans="1:24" ht="12" customHeight="1">
      <c r="A48" s="67"/>
      <c r="B48" s="83" t="s">
        <v>39</v>
      </c>
      <c r="C48" s="73" t="s">
        <v>256</v>
      </c>
      <c r="D48" s="122">
        <v>1</v>
      </c>
      <c r="E48" s="397">
        <v>108</v>
      </c>
      <c r="F48" s="368"/>
      <c r="G48" s="41"/>
      <c r="H48" s="40"/>
      <c r="I48" s="39"/>
      <c r="J48" s="42"/>
      <c r="K48" s="44"/>
      <c r="L48" s="43"/>
      <c r="M48" s="383"/>
      <c r="N48" s="378">
        <f t="shared" si="3"/>
        <v>0</v>
      </c>
      <c r="O48" s="37">
        <f t="shared" si="4"/>
        <v>0</v>
      </c>
      <c r="P48" s="415">
        <f t="shared" si="5"/>
        <v>0</v>
      </c>
      <c r="Q48" s="472"/>
      <c r="R48" s="5"/>
      <c r="S48" s="5"/>
      <c r="T48" s="468"/>
      <c r="U48" s="469"/>
      <c r="V48" s="6"/>
      <c r="W48" s="6"/>
      <c r="X48" s="6"/>
    </row>
    <row r="49" spans="1:24" ht="12" customHeight="1">
      <c r="A49" s="67"/>
      <c r="B49" s="84" t="s">
        <v>39</v>
      </c>
      <c r="C49" s="74" t="s">
        <v>257</v>
      </c>
      <c r="D49" s="121">
        <v>1</v>
      </c>
      <c r="E49" s="399">
        <v>108</v>
      </c>
      <c r="F49" s="369"/>
      <c r="G49" s="149"/>
      <c r="H49" s="150"/>
      <c r="I49" s="151"/>
      <c r="J49" s="152"/>
      <c r="K49" s="153"/>
      <c r="L49" s="154"/>
      <c r="M49" s="377"/>
      <c r="N49" s="382">
        <f t="shared" si="3"/>
        <v>0</v>
      </c>
      <c r="O49" s="123">
        <f t="shared" si="4"/>
        <v>0</v>
      </c>
      <c r="P49" s="417">
        <f>N49*E49</f>
        <v>0</v>
      </c>
      <c r="Q49" s="472"/>
      <c r="R49" s="5"/>
      <c r="S49" s="5"/>
      <c r="T49" s="468"/>
      <c r="U49" s="469"/>
      <c r="V49" s="6"/>
      <c r="W49" s="6"/>
      <c r="X49" s="6"/>
    </row>
    <row r="50" spans="1:24" ht="12" customHeight="1">
      <c r="A50" s="67"/>
      <c r="B50" s="83" t="s">
        <v>39</v>
      </c>
      <c r="C50" s="73" t="s">
        <v>258</v>
      </c>
      <c r="D50" s="122">
        <v>1</v>
      </c>
      <c r="E50" s="397">
        <v>108</v>
      </c>
      <c r="F50" s="368"/>
      <c r="G50" s="41"/>
      <c r="H50" s="40"/>
      <c r="I50" s="39"/>
      <c r="J50" s="42"/>
      <c r="K50" s="44"/>
      <c r="L50" s="43"/>
      <c r="M50" s="383"/>
      <c r="N50" s="378">
        <f>SUM(F50:M50)</f>
        <v>0</v>
      </c>
      <c r="O50" s="37">
        <f>N50*D50</f>
        <v>0</v>
      </c>
      <c r="P50" s="415">
        <f>N50*E50</f>
        <v>0</v>
      </c>
      <c r="Q50" s="472"/>
      <c r="R50" s="5"/>
      <c r="S50" s="5"/>
      <c r="T50" s="468"/>
      <c r="U50" s="469"/>
      <c r="V50" s="6"/>
      <c r="W50" s="6"/>
      <c r="X50" s="6"/>
    </row>
    <row r="51" spans="1:24" ht="12" customHeight="1">
      <c r="A51" s="67"/>
      <c r="B51" s="84" t="s">
        <v>10</v>
      </c>
      <c r="C51" s="74" t="s">
        <v>259</v>
      </c>
      <c r="D51" s="121">
        <v>3</v>
      </c>
      <c r="E51" s="399">
        <v>71</v>
      </c>
      <c r="F51" s="369"/>
      <c r="G51" s="149"/>
      <c r="H51" s="150"/>
      <c r="I51" s="151"/>
      <c r="J51" s="152"/>
      <c r="K51" s="153"/>
      <c r="L51" s="154"/>
      <c r="M51" s="377"/>
      <c r="N51" s="382">
        <f t="shared" ref="N51:N57" si="6">SUM(F51:M51)</f>
        <v>0</v>
      </c>
      <c r="O51" s="123">
        <f t="shared" ref="O51:O57" si="7">N51*D51</f>
        <v>0</v>
      </c>
      <c r="P51" s="417">
        <f t="shared" ref="P51:P57" si="8">N51*E51</f>
        <v>0</v>
      </c>
      <c r="Q51" s="472"/>
      <c r="R51" s="5"/>
      <c r="S51" s="5"/>
      <c r="T51" s="468"/>
      <c r="U51" s="469"/>
      <c r="V51" s="6"/>
      <c r="W51" s="6"/>
      <c r="X51" s="6"/>
    </row>
    <row r="52" spans="1:24" ht="12" customHeight="1">
      <c r="A52" s="67"/>
      <c r="B52" s="83" t="s">
        <v>10</v>
      </c>
      <c r="C52" s="73" t="s">
        <v>260</v>
      </c>
      <c r="D52" s="122">
        <v>3</v>
      </c>
      <c r="E52" s="397">
        <v>59</v>
      </c>
      <c r="F52" s="369"/>
      <c r="G52" s="149"/>
      <c r="H52" s="150"/>
      <c r="I52" s="151"/>
      <c r="J52" s="152"/>
      <c r="K52" s="153"/>
      <c r="L52" s="154"/>
      <c r="M52" s="377"/>
      <c r="N52" s="378">
        <f t="shared" si="6"/>
        <v>0</v>
      </c>
      <c r="O52" s="37">
        <f t="shared" si="7"/>
        <v>0</v>
      </c>
      <c r="P52" s="415">
        <f t="shared" si="8"/>
        <v>0</v>
      </c>
      <c r="Q52" s="472"/>
      <c r="R52" s="5"/>
      <c r="S52" s="5"/>
      <c r="T52" s="468"/>
      <c r="U52" s="469"/>
      <c r="V52" s="6"/>
      <c r="W52" s="6"/>
      <c r="X52" s="6"/>
    </row>
    <row r="53" spans="1:24" ht="12" customHeight="1">
      <c r="A53" s="67"/>
      <c r="B53" s="84" t="s">
        <v>18</v>
      </c>
      <c r="C53" s="74" t="s">
        <v>261</v>
      </c>
      <c r="D53" s="121">
        <v>3</v>
      </c>
      <c r="E53" s="399">
        <v>29</v>
      </c>
      <c r="F53" s="368"/>
      <c r="G53" s="41"/>
      <c r="H53" s="40"/>
      <c r="I53" s="39"/>
      <c r="J53" s="42"/>
      <c r="K53" s="44"/>
      <c r="L53" s="43"/>
      <c r="M53" s="383"/>
      <c r="N53" s="382">
        <f t="shared" si="6"/>
        <v>0</v>
      </c>
      <c r="O53" s="123">
        <f t="shared" si="7"/>
        <v>0</v>
      </c>
      <c r="P53" s="417">
        <f t="shared" si="8"/>
        <v>0</v>
      </c>
      <c r="Q53" s="472"/>
      <c r="R53" s="5"/>
      <c r="S53" s="5"/>
      <c r="T53" s="468"/>
      <c r="U53" s="469"/>
      <c r="V53" s="6"/>
      <c r="W53" s="6"/>
      <c r="X53" s="6"/>
    </row>
    <row r="54" spans="1:24" ht="12" customHeight="1">
      <c r="A54" s="67"/>
      <c r="B54" s="83" t="s">
        <v>18</v>
      </c>
      <c r="C54" s="73" t="s">
        <v>262</v>
      </c>
      <c r="D54" s="122">
        <v>3</v>
      </c>
      <c r="E54" s="397">
        <v>21</v>
      </c>
      <c r="F54" s="369"/>
      <c r="G54" s="149"/>
      <c r="H54" s="150"/>
      <c r="I54" s="151"/>
      <c r="J54" s="152"/>
      <c r="K54" s="153"/>
      <c r="L54" s="154"/>
      <c r="M54" s="377"/>
      <c r="N54" s="378">
        <f t="shared" si="6"/>
        <v>0</v>
      </c>
      <c r="O54" s="37">
        <f t="shared" si="7"/>
        <v>0</v>
      </c>
      <c r="P54" s="415">
        <f t="shared" si="8"/>
        <v>0</v>
      </c>
      <c r="Q54" s="472"/>
      <c r="R54" s="5"/>
      <c r="S54" s="5"/>
      <c r="T54" s="468"/>
      <c r="U54" s="469"/>
      <c r="V54" s="6"/>
      <c r="W54" s="6"/>
      <c r="X54" s="6"/>
    </row>
    <row r="55" spans="1:24" ht="12" customHeight="1">
      <c r="A55" s="67"/>
      <c r="B55" s="84" t="s">
        <v>18</v>
      </c>
      <c r="C55" s="74" t="s">
        <v>263</v>
      </c>
      <c r="D55" s="121">
        <v>3</v>
      </c>
      <c r="E55" s="399">
        <v>27</v>
      </c>
      <c r="F55" s="368"/>
      <c r="G55" s="41"/>
      <c r="H55" s="40"/>
      <c r="I55" s="39"/>
      <c r="J55" s="42"/>
      <c r="K55" s="44"/>
      <c r="L55" s="43"/>
      <c r="M55" s="383"/>
      <c r="N55" s="382">
        <f t="shared" si="6"/>
        <v>0</v>
      </c>
      <c r="O55" s="123">
        <f t="shared" si="7"/>
        <v>0</v>
      </c>
      <c r="P55" s="417">
        <f t="shared" si="8"/>
        <v>0</v>
      </c>
      <c r="Q55" s="472"/>
      <c r="R55" s="5"/>
      <c r="S55" s="5"/>
      <c r="T55" s="468"/>
      <c r="U55" s="469"/>
      <c r="V55" s="6"/>
      <c r="W55" s="6"/>
      <c r="X55" s="6"/>
    </row>
    <row r="56" spans="1:24" ht="12" customHeight="1">
      <c r="A56" s="67"/>
      <c r="B56" s="83" t="s">
        <v>15</v>
      </c>
      <c r="C56" s="73" t="s">
        <v>264</v>
      </c>
      <c r="D56" s="122">
        <v>3</v>
      </c>
      <c r="E56" s="397">
        <v>18</v>
      </c>
      <c r="F56" s="369"/>
      <c r="G56" s="149"/>
      <c r="H56" s="150"/>
      <c r="I56" s="151"/>
      <c r="J56" s="152"/>
      <c r="K56" s="153"/>
      <c r="L56" s="154"/>
      <c r="M56" s="377"/>
      <c r="N56" s="378">
        <f t="shared" si="6"/>
        <v>0</v>
      </c>
      <c r="O56" s="37">
        <f t="shared" si="7"/>
        <v>0</v>
      </c>
      <c r="P56" s="415">
        <f t="shared" si="8"/>
        <v>0</v>
      </c>
      <c r="Q56" s="472"/>
      <c r="R56" s="5"/>
      <c r="S56" s="5"/>
      <c r="T56" s="468"/>
      <c r="U56" s="469"/>
      <c r="V56" s="6"/>
      <c r="W56" s="6"/>
      <c r="X56" s="6"/>
    </row>
    <row r="57" spans="1:24" ht="12" customHeight="1" thickBot="1">
      <c r="A57" s="82"/>
      <c r="B57" s="101" t="s">
        <v>15</v>
      </c>
      <c r="C57" s="80" t="s">
        <v>265</v>
      </c>
      <c r="D57" s="125">
        <v>3</v>
      </c>
      <c r="E57" s="400">
        <v>16</v>
      </c>
      <c r="F57" s="370"/>
      <c r="G57" s="155"/>
      <c r="H57" s="156"/>
      <c r="I57" s="157"/>
      <c r="J57" s="158"/>
      <c r="K57" s="159"/>
      <c r="L57" s="160"/>
      <c r="M57" s="379"/>
      <c r="N57" s="380">
        <f t="shared" si="6"/>
        <v>0</v>
      </c>
      <c r="O57" s="126">
        <f t="shared" si="7"/>
        <v>0</v>
      </c>
      <c r="P57" s="418">
        <f t="shared" si="8"/>
        <v>0</v>
      </c>
      <c r="Q57" s="472"/>
      <c r="R57" s="5"/>
      <c r="S57" s="5"/>
      <c r="T57" s="468"/>
      <c r="U57" s="469"/>
      <c r="V57" s="6"/>
      <c r="W57" s="6"/>
      <c r="X57" s="6"/>
    </row>
    <row r="58" spans="1:24" ht="12" customHeight="1">
      <c r="A58" s="77" t="s">
        <v>204</v>
      </c>
      <c r="B58" s="84" t="s">
        <v>39</v>
      </c>
      <c r="C58" s="74" t="s">
        <v>161</v>
      </c>
      <c r="D58" s="75">
        <v>1</v>
      </c>
      <c r="E58" s="399">
        <v>85</v>
      </c>
      <c r="F58" s="368"/>
      <c r="G58" s="41"/>
      <c r="H58" s="40"/>
      <c r="I58" s="39"/>
      <c r="J58" s="42"/>
      <c r="K58" s="44"/>
      <c r="L58" s="43"/>
      <c r="M58" s="383"/>
      <c r="N58" s="384">
        <f>SUM(F58:M58)</f>
        <v>0</v>
      </c>
      <c r="O58" s="92">
        <f>N58*D58</f>
        <v>0</v>
      </c>
      <c r="P58" s="419">
        <f>N58*E58</f>
        <v>0</v>
      </c>
      <c r="Q58" s="472"/>
      <c r="R58" s="5"/>
      <c r="S58" s="5"/>
      <c r="T58" s="468"/>
      <c r="U58" s="469"/>
      <c r="V58" s="6"/>
      <c r="W58" s="6"/>
      <c r="X58" s="6"/>
    </row>
    <row r="59" spans="1:24" ht="12" customHeight="1">
      <c r="A59" s="77"/>
      <c r="B59" s="83" t="s">
        <v>39</v>
      </c>
      <c r="C59" s="73" t="s">
        <v>162</v>
      </c>
      <c r="D59" s="76">
        <v>1</v>
      </c>
      <c r="E59" s="397">
        <v>76</v>
      </c>
      <c r="F59" s="369"/>
      <c r="G59" s="149"/>
      <c r="H59" s="150"/>
      <c r="I59" s="151"/>
      <c r="J59" s="152"/>
      <c r="K59" s="153"/>
      <c r="L59" s="154"/>
      <c r="M59" s="377"/>
      <c r="N59" s="378">
        <f t="shared" ref="N59:N122" si="9">SUM(F59:M59)</f>
        <v>0</v>
      </c>
      <c r="O59" s="11">
        <f t="shared" ref="O59:O122" si="10">N59*D59</f>
        <v>0</v>
      </c>
      <c r="P59" s="420">
        <f t="shared" ref="P59:P122" si="11">N59*E59</f>
        <v>0</v>
      </c>
      <c r="Q59" s="472"/>
      <c r="R59" s="5"/>
      <c r="S59" s="5"/>
      <c r="T59" s="468"/>
      <c r="U59" s="469"/>
      <c r="V59" s="6"/>
      <c r="W59" s="6"/>
      <c r="X59" s="6"/>
    </row>
    <row r="60" spans="1:24" ht="12" customHeight="1">
      <c r="A60" s="77"/>
      <c r="B60" s="84" t="s">
        <v>39</v>
      </c>
      <c r="C60" s="74" t="s">
        <v>163</v>
      </c>
      <c r="D60" s="75">
        <v>2</v>
      </c>
      <c r="E60" s="399">
        <v>110</v>
      </c>
      <c r="F60" s="368"/>
      <c r="G60" s="41"/>
      <c r="H60" s="40"/>
      <c r="I60" s="39"/>
      <c r="J60" s="42"/>
      <c r="K60" s="44"/>
      <c r="L60" s="43"/>
      <c r="M60" s="383"/>
      <c r="N60" s="378">
        <f t="shared" si="9"/>
        <v>0</v>
      </c>
      <c r="O60" s="11">
        <f t="shared" si="10"/>
        <v>0</v>
      </c>
      <c r="P60" s="420">
        <f t="shared" si="11"/>
        <v>0</v>
      </c>
      <c r="Q60" s="472"/>
      <c r="R60" s="5"/>
      <c r="S60" s="5"/>
      <c r="T60" s="468"/>
      <c r="U60" s="469"/>
      <c r="V60" s="6"/>
      <c r="W60" s="6"/>
      <c r="X60" s="6"/>
    </row>
    <row r="61" spans="1:24" ht="12" customHeight="1">
      <c r="A61" s="77"/>
      <c r="B61" s="83" t="s">
        <v>39</v>
      </c>
      <c r="C61" s="73" t="s">
        <v>164</v>
      </c>
      <c r="D61" s="76">
        <v>2</v>
      </c>
      <c r="E61" s="397">
        <v>110</v>
      </c>
      <c r="F61" s="369"/>
      <c r="G61" s="149"/>
      <c r="H61" s="150"/>
      <c r="I61" s="151"/>
      <c r="J61" s="152"/>
      <c r="K61" s="153"/>
      <c r="L61" s="154"/>
      <c r="M61" s="377"/>
      <c r="N61" s="378">
        <f t="shared" si="9"/>
        <v>0</v>
      </c>
      <c r="O61" s="11">
        <f t="shared" si="10"/>
        <v>0</v>
      </c>
      <c r="P61" s="420">
        <f t="shared" si="11"/>
        <v>0</v>
      </c>
      <c r="Q61" s="472"/>
      <c r="R61" s="5"/>
      <c r="S61" s="5"/>
      <c r="T61" s="468"/>
      <c r="U61" s="469"/>
      <c r="V61" s="6"/>
      <c r="W61" s="6"/>
      <c r="X61" s="6"/>
    </row>
    <row r="62" spans="1:24" ht="12" customHeight="1">
      <c r="A62" s="77"/>
      <c r="B62" s="84" t="s">
        <v>21</v>
      </c>
      <c r="C62" s="74" t="s">
        <v>165</v>
      </c>
      <c r="D62" s="75">
        <v>5</v>
      </c>
      <c r="E62" s="399">
        <v>148</v>
      </c>
      <c r="F62" s="369"/>
      <c r="G62" s="149"/>
      <c r="H62" s="150"/>
      <c r="I62" s="151"/>
      <c r="J62" s="152"/>
      <c r="K62" s="153"/>
      <c r="L62" s="154"/>
      <c r="M62" s="377"/>
      <c r="N62" s="378">
        <f t="shared" si="9"/>
        <v>0</v>
      </c>
      <c r="O62" s="11">
        <f t="shared" si="10"/>
        <v>0</v>
      </c>
      <c r="P62" s="420">
        <f t="shared" si="11"/>
        <v>0</v>
      </c>
      <c r="Q62" s="472"/>
      <c r="R62" s="5"/>
      <c r="S62" s="5"/>
      <c r="T62" s="468"/>
      <c r="U62" s="469"/>
      <c r="V62" s="6"/>
      <c r="W62" s="6"/>
      <c r="X62" s="6"/>
    </row>
    <row r="63" spans="1:24" ht="12" customHeight="1">
      <c r="A63" s="77"/>
      <c r="B63" s="83" t="s">
        <v>10</v>
      </c>
      <c r="C63" s="73" t="s">
        <v>166</v>
      </c>
      <c r="D63" s="76">
        <v>5</v>
      </c>
      <c r="E63" s="397">
        <v>80</v>
      </c>
      <c r="F63" s="368"/>
      <c r="G63" s="41"/>
      <c r="H63" s="40"/>
      <c r="I63" s="39"/>
      <c r="J63" s="42"/>
      <c r="K63" s="44"/>
      <c r="L63" s="43"/>
      <c r="M63" s="383"/>
      <c r="N63" s="378">
        <f t="shared" si="9"/>
        <v>0</v>
      </c>
      <c r="O63" s="11">
        <f t="shared" si="10"/>
        <v>0</v>
      </c>
      <c r="P63" s="420">
        <f t="shared" si="11"/>
        <v>0</v>
      </c>
      <c r="Q63" s="472"/>
      <c r="R63" s="5"/>
      <c r="S63" s="5"/>
      <c r="T63" s="468"/>
      <c r="U63" s="469"/>
      <c r="V63" s="6"/>
      <c r="W63" s="6"/>
      <c r="X63" s="6"/>
    </row>
    <row r="64" spans="1:24" ht="12" customHeight="1">
      <c r="A64" s="77"/>
      <c r="B64" s="84" t="s">
        <v>18</v>
      </c>
      <c r="C64" s="74" t="s">
        <v>167</v>
      </c>
      <c r="D64" s="75">
        <v>5</v>
      </c>
      <c r="E64" s="399">
        <v>41</v>
      </c>
      <c r="F64" s="369"/>
      <c r="G64" s="149"/>
      <c r="H64" s="150"/>
      <c r="I64" s="151"/>
      <c r="J64" s="152"/>
      <c r="K64" s="153"/>
      <c r="L64" s="154"/>
      <c r="M64" s="377"/>
      <c r="N64" s="378">
        <f t="shared" si="9"/>
        <v>0</v>
      </c>
      <c r="O64" s="11">
        <f t="shared" si="10"/>
        <v>0</v>
      </c>
      <c r="P64" s="420">
        <f t="shared" si="11"/>
        <v>0</v>
      </c>
      <c r="Q64" s="472"/>
      <c r="R64" s="5"/>
      <c r="S64" s="5"/>
      <c r="T64" s="468"/>
      <c r="U64" s="469"/>
      <c r="V64" s="6"/>
      <c r="W64" s="6"/>
      <c r="X64" s="6"/>
    </row>
    <row r="65" spans="1:24" ht="12" customHeight="1">
      <c r="A65" s="77"/>
      <c r="B65" s="83" t="s">
        <v>9</v>
      </c>
      <c r="C65" s="73" t="s">
        <v>168</v>
      </c>
      <c r="D65" s="76">
        <v>1</v>
      </c>
      <c r="E65" s="397">
        <v>63</v>
      </c>
      <c r="F65" s="368"/>
      <c r="G65" s="41"/>
      <c r="H65" s="40"/>
      <c r="I65" s="39"/>
      <c r="J65" s="42"/>
      <c r="K65" s="44"/>
      <c r="L65" s="43"/>
      <c r="M65" s="383"/>
      <c r="N65" s="378">
        <f>SUM(F65:M65)</f>
        <v>0</v>
      </c>
      <c r="O65" s="11">
        <f>N65*D65</f>
        <v>0</v>
      </c>
      <c r="P65" s="420">
        <f>N65*E65</f>
        <v>0</v>
      </c>
      <c r="Q65" s="472"/>
      <c r="R65" s="5"/>
      <c r="S65" s="5"/>
      <c r="T65" s="468"/>
      <c r="U65" s="469"/>
      <c r="V65" s="6"/>
      <c r="W65" s="6"/>
      <c r="X65" s="6"/>
    </row>
    <row r="66" spans="1:24" ht="12" customHeight="1">
      <c r="A66" s="77"/>
      <c r="B66" s="84" t="s">
        <v>9</v>
      </c>
      <c r="C66" s="74" t="s">
        <v>169</v>
      </c>
      <c r="D66" s="75">
        <v>1</v>
      </c>
      <c r="E66" s="399">
        <v>63</v>
      </c>
      <c r="F66" s="369"/>
      <c r="G66" s="149"/>
      <c r="H66" s="150"/>
      <c r="I66" s="151"/>
      <c r="J66" s="152"/>
      <c r="K66" s="153"/>
      <c r="L66" s="154"/>
      <c r="M66" s="377"/>
      <c r="N66" s="378">
        <f t="shared" si="9"/>
        <v>0</v>
      </c>
      <c r="O66" s="11">
        <f t="shared" si="10"/>
        <v>0</v>
      </c>
      <c r="P66" s="420">
        <f t="shared" si="11"/>
        <v>0</v>
      </c>
      <c r="Q66" s="472"/>
      <c r="R66" s="5"/>
      <c r="S66" s="5"/>
      <c r="T66" s="468"/>
      <c r="U66" s="469"/>
      <c r="V66" s="6"/>
      <c r="W66" s="6"/>
      <c r="X66" s="6"/>
    </row>
    <row r="67" spans="1:24" ht="12" customHeight="1">
      <c r="A67" s="77"/>
      <c r="B67" s="83" t="s">
        <v>40</v>
      </c>
      <c r="C67" s="73" t="s">
        <v>170</v>
      </c>
      <c r="D67" s="76">
        <v>1</v>
      </c>
      <c r="E67" s="397">
        <v>40</v>
      </c>
      <c r="F67" s="369"/>
      <c r="G67" s="149"/>
      <c r="H67" s="150"/>
      <c r="I67" s="151"/>
      <c r="J67" s="152"/>
      <c r="K67" s="153"/>
      <c r="L67" s="154"/>
      <c r="M67" s="377"/>
      <c r="N67" s="378">
        <f t="shared" si="9"/>
        <v>0</v>
      </c>
      <c r="O67" s="11">
        <f t="shared" si="10"/>
        <v>0</v>
      </c>
      <c r="P67" s="420">
        <f t="shared" si="11"/>
        <v>0</v>
      </c>
      <c r="Q67" s="472"/>
      <c r="R67" s="5"/>
      <c r="S67" s="5"/>
      <c r="T67" s="468"/>
      <c r="U67" s="469"/>
      <c r="V67" s="6"/>
      <c r="W67" s="6"/>
      <c r="X67" s="6"/>
    </row>
    <row r="68" spans="1:24" ht="12" customHeight="1">
      <c r="A68" s="77"/>
      <c r="B68" s="84" t="s">
        <v>21</v>
      </c>
      <c r="C68" s="74" t="s">
        <v>171</v>
      </c>
      <c r="D68" s="75">
        <v>4</v>
      </c>
      <c r="E68" s="399">
        <v>114</v>
      </c>
      <c r="F68" s="368"/>
      <c r="G68" s="41"/>
      <c r="H68" s="40"/>
      <c r="I68" s="39"/>
      <c r="J68" s="42"/>
      <c r="K68" s="44"/>
      <c r="L68" s="43"/>
      <c r="M68" s="383"/>
      <c r="N68" s="378">
        <f t="shared" si="9"/>
        <v>0</v>
      </c>
      <c r="O68" s="11">
        <f t="shared" si="10"/>
        <v>0</v>
      </c>
      <c r="P68" s="420">
        <f t="shared" si="11"/>
        <v>0</v>
      </c>
      <c r="Q68" s="472"/>
      <c r="R68" s="5"/>
      <c r="S68" s="5"/>
      <c r="T68" s="468"/>
      <c r="U68" s="469"/>
      <c r="V68" s="6"/>
      <c r="W68" s="6"/>
      <c r="X68" s="6"/>
    </row>
    <row r="69" spans="1:24" ht="12" customHeight="1">
      <c r="A69" s="77"/>
      <c r="B69" s="83" t="s">
        <v>12</v>
      </c>
      <c r="C69" s="73" t="s">
        <v>172</v>
      </c>
      <c r="D69" s="76">
        <v>4</v>
      </c>
      <c r="E69" s="397">
        <v>97</v>
      </c>
      <c r="F69" s="369"/>
      <c r="G69" s="149"/>
      <c r="H69" s="150"/>
      <c r="I69" s="151"/>
      <c r="J69" s="152"/>
      <c r="K69" s="153"/>
      <c r="L69" s="154"/>
      <c r="M69" s="377"/>
      <c r="N69" s="378">
        <f t="shared" si="9"/>
        <v>0</v>
      </c>
      <c r="O69" s="11">
        <f t="shared" si="10"/>
        <v>0</v>
      </c>
      <c r="P69" s="420">
        <f t="shared" si="11"/>
        <v>0</v>
      </c>
      <c r="Q69" s="472"/>
      <c r="R69" s="5"/>
      <c r="S69" s="5"/>
      <c r="T69" s="468"/>
      <c r="U69" s="469"/>
      <c r="V69" s="6"/>
      <c r="W69" s="6"/>
      <c r="X69" s="6"/>
    </row>
    <row r="70" spans="1:24" ht="12" customHeight="1">
      <c r="A70" s="77"/>
      <c r="B70" s="83" t="s">
        <v>12</v>
      </c>
      <c r="C70" s="74" t="s">
        <v>173</v>
      </c>
      <c r="D70" s="75">
        <v>5</v>
      </c>
      <c r="E70" s="399">
        <v>67</v>
      </c>
      <c r="F70" s="368"/>
      <c r="G70" s="41"/>
      <c r="H70" s="40"/>
      <c r="I70" s="39"/>
      <c r="J70" s="42"/>
      <c r="K70" s="44"/>
      <c r="L70" s="43"/>
      <c r="M70" s="383"/>
      <c r="N70" s="378">
        <f t="shared" si="9"/>
        <v>0</v>
      </c>
      <c r="O70" s="11">
        <f t="shared" si="10"/>
        <v>0</v>
      </c>
      <c r="P70" s="420">
        <f t="shared" si="11"/>
        <v>0</v>
      </c>
      <c r="Q70" s="472"/>
      <c r="R70" s="5"/>
      <c r="S70" s="5"/>
      <c r="T70" s="468"/>
      <c r="U70" s="469"/>
      <c r="V70" s="6"/>
      <c r="W70" s="6"/>
      <c r="X70" s="6"/>
    </row>
    <row r="71" spans="1:24" ht="12" customHeight="1">
      <c r="A71" s="77"/>
      <c r="B71" s="83" t="s">
        <v>12</v>
      </c>
      <c r="C71" s="73" t="s">
        <v>174</v>
      </c>
      <c r="D71" s="76">
        <v>5</v>
      </c>
      <c r="E71" s="397">
        <v>59</v>
      </c>
      <c r="F71" s="369"/>
      <c r="G71" s="149"/>
      <c r="H71" s="150"/>
      <c r="I71" s="151"/>
      <c r="J71" s="152"/>
      <c r="K71" s="153"/>
      <c r="L71" s="154"/>
      <c r="M71" s="377"/>
      <c r="N71" s="378">
        <f t="shared" si="9"/>
        <v>0</v>
      </c>
      <c r="O71" s="285">
        <f t="shared" si="10"/>
        <v>0</v>
      </c>
      <c r="P71" s="421">
        <f t="shared" si="11"/>
        <v>0</v>
      </c>
      <c r="Q71" s="472"/>
      <c r="R71" s="5"/>
      <c r="S71" s="5"/>
      <c r="T71" s="468"/>
      <c r="U71" s="469"/>
      <c r="V71" s="6"/>
      <c r="W71" s="6"/>
      <c r="X71" s="6"/>
    </row>
    <row r="72" spans="1:24" ht="12" customHeight="1">
      <c r="A72" s="77"/>
      <c r="B72" s="83" t="s">
        <v>12</v>
      </c>
      <c r="C72" s="73" t="s">
        <v>175</v>
      </c>
      <c r="D72" s="76">
        <v>5</v>
      </c>
      <c r="E72" s="397">
        <v>49</v>
      </c>
      <c r="F72" s="369"/>
      <c r="G72" s="149"/>
      <c r="H72" s="150"/>
      <c r="I72" s="151"/>
      <c r="J72" s="152"/>
      <c r="K72" s="153"/>
      <c r="L72" s="154"/>
      <c r="M72" s="377"/>
      <c r="N72" s="378">
        <f t="shared" si="9"/>
        <v>0</v>
      </c>
      <c r="O72" s="297">
        <f t="shared" si="10"/>
        <v>0</v>
      </c>
      <c r="P72" s="422">
        <f t="shared" si="11"/>
        <v>0</v>
      </c>
      <c r="Q72" s="472"/>
      <c r="R72" s="5"/>
      <c r="S72" s="5"/>
      <c r="T72" s="468"/>
      <c r="U72" s="469"/>
      <c r="V72" s="6"/>
      <c r="W72" s="6"/>
      <c r="X72" s="6"/>
    </row>
    <row r="73" spans="1:24" ht="12" customHeight="1">
      <c r="A73" s="77"/>
      <c r="B73" s="83" t="s">
        <v>13</v>
      </c>
      <c r="C73" s="78" t="s">
        <v>176</v>
      </c>
      <c r="D73" s="79">
        <v>5</v>
      </c>
      <c r="E73" s="401">
        <v>56</v>
      </c>
      <c r="F73" s="368"/>
      <c r="G73" s="41"/>
      <c r="H73" s="40"/>
      <c r="I73" s="39"/>
      <c r="J73" s="42"/>
      <c r="K73" s="44"/>
      <c r="L73" s="43"/>
      <c r="M73" s="383"/>
      <c r="N73" s="378">
        <f t="shared" si="9"/>
        <v>0</v>
      </c>
      <c r="O73" s="11">
        <f t="shared" si="10"/>
        <v>0</v>
      </c>
      <c r="P73" s="420">
        <f t="shared" si="11"/>
        <v>0</v>
      </c>
      <c r="Q73" s="472"/>
      <c r="R73" s="5"/>
      <c r="S73" s="5"/>
      <c r="T73" s="468"/>
      <c r="U73" s="469"/>
      <c r="V73" s="6"/>
      <c r="W73" s="6"/>
      <c r="X73" s="6"/>
    </row>
    <row r="74" spans="1:24" ht="12" customHeight="1">
      <c r="A74" s="77"/>
      <c r="B74" s="83" t="s">
        <v>13</v>
      </c>
      <c r="C74" s="78" t="s">
        <v>177</v>
      </c>
      <c r="D74" s="79">
        <v>5</v>
      </c>
      <c r="E74" s="401">
        <v>48</v>
      </c>
      <c r="F74" s="369"/>
      <c r="G74" s="149"/>
      <c r="H74" s="150"/>
      <c r="I74" s="151"/>
      <c r="J74" s="152"/>
      <c r="K74" s="153"/>
      <c r="L74" s="154"/>
      <c r="M74" s="377"/>
      <c r="N74" s="378">
        <f t="shared" si="9"/>
        <v>0</v>
      </c>
      <c r="O74" s="11">
        <f t="shared" si="10"/>
        <v>0</v>
      </c>
      <c r="P74" s="420">
        <f t="shared" si="11"/>
        <v>0</v>
      </c>
      <c r="Q74" s="472"/>
      <c r="R74" s="5"/>
      <c r="S74" s="5"/>
      <c r="T74" s="468"/>
      <c r="U74" s="469"/>
      <c r="V74" s="6"/>
      <c r="W74" s="6"/>
      <c r="X74" s="6"/>
    </row>
    <row r="75" spans="1:24" ht="12" customHeight="1">
      <c r="A75" s="77"/>
      <c r="B75" s="83" t="s">
        <v>13</v>
      </c>
      <c r="C75" s="78" t="s">
        <v>178</v>
      </c>
      <c r="D75" s="79">
        <v>5</v>
      </c>
      <c r="E75" s="401">
        <v>29</v>
      </c>
      <c r="F75" s="368"/>
      <c r="G75" s="41"/>
      <c r="H75" s="40"/>
      <c r="I75" s="39"/>
      <c r="J75" s="42"/>
      <c r="K75" s="44"/>
      <c r="L75" s="43"/>
      <c r="M75" s="383"/>
      <c r="N75" s="378">
        <f t="shared" si="9"/>
        <v>0</v>
      </c>
      <c r="O75" s="11">
        <f t="shared" si="10"/>
        <v>0</v>
      </c>
      <c r="P75" s="420">
        <f t="shared" si="11"/>
        <v>0</v>
      </c>
      <c r="Q75" s="472"/>
      <c r="R75" s="5"/>
      <c r="S75" s="5"/>
      <c r="T75" s="468"/>
      <c r="U75" s="469"/>
      <c r="V75" s="6"/>
      <c r="W75" s="6"/>
      <c r="X75" s="6"/>
    </row>
    <row r="76" spans="1:24" ht="12" customHeight="1">
      <c r="A76" s="77"/>
      <c r="B76" s="84" t="s">
        <v>18</v>
      </c>
      <c r="C76" s="74" t="s">
        <v>179</v>
      </c>
      <c r="D76" s="75">
        <v>5</v>
      </c>
      <c r="E76" s="399">
        <v>29</v>
      </c>
      <c r="F76" s="369"/>
      <c r="G76" s="149"/>
      <c r="H76" s="150"/>
      <c r="I76" s="151"/>
      <c r="J76" s="152"/>
      <c r="K76" s="153"/>
      <c r="L76" s="154"/>
      <c r="M76" s="377"/>
      <c r="N76" s="378">
        <f t="shared" si="9"/>
        <v>0</v>
      </c>
      <c r="O76" s="11">
        <f t="shared" si="10"/>
        <v>0</v>
      </c>
      <c r="P76" s="420">
        <f t="shared" si="11"/>
        <v>0</v>
      </c>
      <c r="Q76" s="472"/>
      <c r="R76" s="5"/>
      <c r="S76" s="5"/>
      <c r="T76" s="468"/>
      <c r="U76" s="469"/>
      <c r="V76" s="6"/>
      <c r="W76" s="6"/>
      <c r="X76" s="6"/>
    </row>
    <row r="77" spans="1:24" ht="12" customHeight="1">
      <c r="A77" s="77"/>
      <c r="B77" s="83" t="s">
        <v>19</v>
      </c>
      <c r="C77" s="73" t="s">
        <v>180</v>
      </c>
      <c r="D77" s="76">
        <v>5</v>
      </c>
      <c r="E77" s="397">
        <v>25</v>
      </c>
      <c r="F77" s="369"/>
      <c r="G77" s="149"/>
      <c r="H77" s="150"/>
      <c r="I77" s="151"/>
      <c r="J77" s="152"/>
      <c r="K77" s="153"/>
      <c r="L77" s="154"/>
      <c r="M77" s="377"/>
      <c r="N77" s="378">
        <f t="shared" si="9"/>
        <v>0</v>
      </c>
      <c r="O77" s="11">
        <f t="shared" si="10"/>
        <v>0</v>
      </c>
      <c r="P77" s="420">
        <f t="shared" si="11"/>
        <v>0</v>
      </c>
      <c r="Q77" s="472"/>
      <c r="R77" s="5"/>
      <c r="S77" s="5"/>
      <c r="T77" s="468"/>
      <c r="U77" s="469"/>
      <c r="V77" s="6"/>
      <c r="W77" s="6"/>
      <c r="X77" s="6"/>
    </row>
    <row r="78" spans="1:24" ht="12" customHeight="1">
      <c r="A78" s="77"/>
      <c r="B78" s="84" t="s">
        <v>19</v>
      </c>
      <c r="C78" s="74" t="s">
        <v>181</v>
      </c>
      <c r="D78" s="75">
        <v>5</v>
      </c>
      <c r="E78" s="399">
        <v>25</v>
      </c>
      <c r="F78" s="368"/>
      <c r="G78" s="41"/>
      <c r="H78" s="40"/>
      <c r="I78" s="39"/>
      <c r="J78" s="42"/>
      <c r="K78" s="44"/>
      <c r="L78" s="43"/>
      <c r="M78" s="383"/>
      <c r="N78" s="378">
        <f t="shared" si="9"/>
        <v>0</v>
      </c>
      <c r="O78" s="11">
        <f t="shared" si="10"/>
        <v>0</v>
      </c>
      <c r="P78" s="420">
        <f t="shared" si="11"/>
        <v>0</v>
      </c>
      <c r="Q78" s="472"/>
      <c r="R78" s="5"/>
      <c r="S78" s="5"/>
      <c r="T78" s="468"/>
      <c r="U78" s="469"/>
      <c r="V78" s="6"/>
      <c r="W78" s="6"/>
      <c r="X78" s="6"/>
    </row>
    <row r="79" spans="1:24" ht="12" customHeight="1">
      <c r="A79" s="77"/>
      <c r="B79" s="83" t="s">
        <v>15</v>
      </c>
      <c r="C79" s="73" t="s">
        <v>182</v>
      </c>
      <c r="D79" s="76">
        <v>5</v>
      </c>
      <c r="E79" s="397">
        <v>25</v>
      </c>
      <c r="F79" s="369"/>
      <c r="G79" s="149"/>
      <c r="H79" s="150"/>
      <c r="I79" s="151"/>
      <c r="J79" s="152"/>
      <c r="K79" s="153"/>
      <c r="L79" s="154"/>
      <c r="M79" s="377"/>
      <c r="N79" s="378">
        <f t="shared" si="9"/>
        <v>0</v>
      </c>
      <c r="O79" s="11">
        <f t="shared" si="10"/>
        <v>0</v>
      </c>
      <c r="P79" s="420">
        <f t="shared" si="11"/>
        <v>0</v>
      </c>
      <c r="Q79" s="472"/>
      <c r="R79" s="5"/>
      <c r="S79" s="5"/>
      <c r="T79" s="468"/>
      <c r="U79" s="469"/>
      <c r="V79" s="6"/>
      <c r="W79" s="6"/>
      <c r="X79" s="6"/>
    </row>
    <row r="80" spans="1:24" ht="12" customHeight="1">
      <c r="A80" s="77"/>
      <c r="B80" s="84" t="s">
        <v>15</v>
      </c>
      <c r="C80" s="78" t="s">
        <v>183</v>
      </c>
      <c r="D80" s="79">
        <v>5</v>
      </c>
      <c r="E80" s="401">
        <v>25</v>
      </c>
      <c r="F80" s="368"/>
      <c r="G80" s="41"/>
      <c r="H80" s="40"/>
      <c r="I80" s="39"/>
      <c r="J80" s="42"/>
      <c r="K80" s="44"/>
      <c r="L80" s="43"/>
      <c r="M80" s="383"/>
      <c r="N80" s="378">
        <f t="shared" si="9"/>
        <v>0</v>
      </c>
      <c r="O80" s="11">
        <f t="shared" si="10"/>
        <v>0</v>
      </c>
      <c r="P80" s="420">
        <f t="shared" si="11"/>
        <v>0</v>
      </c>
      <c r="Q80" s="472"/>
      <c r="R80" s="5"/>
      <c r="S80" s="5"/>
      <c r="T80" s="468"/>
      <c r="U80" s="469"/>
      <c r="V80" s="6"/>
      <c r="W80" s="6"/>
      <c r="X80" s="6"/>
    </row>
    <row r="81" spans="1:24" ht="12" customHeight="1">
      <c r="A81" s="77"/>
      <c r="B81" s="83" t="s">
        <v>9</v>
      </c>
      <c r="C81" s="78" t="s">
        <v>184</v>
      </c>
      <c r="D81" s="79">
        <v>2</v>
      </c>
      <c r="E81" s="401">
        <v>147</v>
      </c>
      <c r="F81" s="369"/>
      <c r="G81" s="149"/>
      <c r="H81" s="150"/>
      <c r="I81" s="151"/>
      <c r="J81" s="152"/>
      <c r="K81" s="153"/>
      <c r="L81" s="154"/>
      <c r="M81" s="377"/>
      <c r="N81" s="378">
        <f t="shared" si="9"/>
        <v>0</v>
      </c>
      <c r="O81" s="11">
        <f t="shared" si="10"/>
        <v>0</v>
      </c>
      <c r="P81" s="420">
        <f t="shared" si="11"/>
        <v>0</v>
      </c>
      <c r="Q81" s="472"/>
      <c r="R81" s="5"/>
      <c r="S81" s="5"/>
      <c r="T81" s="468"/>
      <c r="U81" s="469"/>
      <c r="V81" s="6"/>
      <c r="W81" s="6"/>
      <c r="X81" s="6"/>
    </row>
    <row r="82" spans="1:24" ht="12" customHeight="1">
      <c r="A82" s="77"/>
      <c r="B82" s="83" t="s">
        <v>9</v>
      </c>
      <c r="C82" s="78" t="s">
        <v>185</v>
      </c>
      <c r="D82" s="79">
        <v>3</v>
      </c>
      <c r="E82" s="401">
        <v>187</v>
      </c>
      <c r="F82" s="369"/>
      <c r="G82" s="149"/>
      <c r="H82" s="150"/>
      <c r="I82" s="151"/>
      <c r="J82" s="152"/>
      <c r="K82" s="153"/>
      <c r="L82" s="154"/>
      <c r="M82" s="377"/>
      <c r="N82" s="378">
        <f t="shared" si="9"/>
        <v>0</v>
      </c>
      <c r="O82" s="11">
        <f t="shared" si="10"/>
        <v>0</v>
      </c>
      <c r="P82" s="420">
        <f t="shared" si="11"/>
        <v>0</v>
      </c>
      <c r="Q82" s="472"/>
      <c r="R82" s="5"/>
      <c r="S82" s="5"/>
      <c r="T82" s="468"/>
      <c r="U82" s="469"/>
      <c r="V82" s="6"/>
      <c r="W82" s="6"/>
      <c r="X82" s="6"/>
    </row>
    <row r="83" spans="1:24" ht="12" customHeight="1">
      <c r="A83" s="77"/>
      <c r="B83" s="83" t="s">
        <v>34</v>
      </c>
      <c r="C83" s="78" t="s">
        <v>186</v>
      </c>
      <c r="D83" s="79">
        <v>5</v>
      </c>
      <c r="E83" s="401">
        <v>212</v>
      </c>
      <c r="F83" s="368"/>
      <c r="G83" s="41"/>
      <c r="H83" s="40"/>
      <c r="I83" s="39"/>
      <c r="J83" s="42"/>
      <c r="K83" s="44"/>
      <c r="L83" s="43"/>
      <c r="M83" s="383"/>
      <c r="N83" s="378">
        <f t="shared" si="9"/>
        <v>0</v>
      </c>
      <c r="O83" s="11">
        <f t="shared" si="10"/>
        <v>0</v>
      </c>
      <c r="P83" s="420">
        <f t="shared" si="11"/>
        <v>0</v>
      </c>
      <c r="Q83" s="472"/>
      <c r="R83" s="5"/>
      <c r="S83" s="5"/>
      <c r="T83" s="468"/>
      <c r="U83" s="469"/>
      <c r="V83" s="6"/>
      <c r="W83" s="6"/>
      <c r="X83" s="6"/>
    </row>
    <row r="84" spans="1:24" ht="12" customHeight="1">
      <c r="A84" s="77"/>
      <c r="B84" s="83" t="s">
        <v>34</v>
      </c>
      <c r="C84" s="73" t="s">
        <v>187</v>
      </c>
      <c r="D84" s="76">
        <v>5</v>
      </c>
      <c r="E84" s="397">
        <v>154</v>
      </c>
      <c r="F84" s="369"/>
      <c r="G84" s="149"/>
      <c r="H84" s="150"/>
      <c r="I84" s="151"/>
      <c r="J84" s="152"/>
      <c r="K84" s="153"/>
      <c r="L84" s="154"/>
      <c r="M84" s="377"/>
      <c r="N84" s="378">
        <f t="shared" si="9"/>
        <v>0</v>
      </c>
      <c r="O84" s="11">
        <f t="shared" si="10"/>
        <v>0</v>
      </c>
      <c r="P84" s="420">
        <f t="shared" si="11"/>
        <v>0</v>
      </c>
      <c r="Q84" s="472"/>
      <c r="R84" s="5"/>
      <c r="S84" s="5"/>
      <c r="T84" s="468"/>
      <c r="U84" s="469"/>
      <c r="V84" s="6"/>
      <c r="W84" s="6"/>
      <c r="X84" s="6"/>
    </row>
    <row r="85" spans="1:24" ht="12" customHeight="1">
      <c r="A85" s="67"/>
      <c r="B85" s="83" t="s">
        <v>34</v>
      </c>
      <c r="C85" s="74" t="s">
        <v>188</v>
      </c>
      <c r="D85" s="75">
        <v>5</v>
      </c>
      <c r="E85" s="399">
        <v>154</v>
      </c>
      <c r="F85" s="368"/>
      <c r="G85" s="41"/>
      <c r="H85" s="40"/>
      <c r="I85" s="39"/>
      <c r="J85" s="42"/>
      <c r="K85" s="44"/>
      <c r="L85" s="43"/>
      <c r="M85" s="383"/>
      <c r="N85" s="378">
        <f t="shared" si="9"/>
        <v>0</v>
      </c>
      <c r="O85" s="11">
        <f t="shared" si="10"/>
        <v>0</v>
      </c>
      <c r="P85" s="420">
        <f t="shared" si="11"/>
        <v>0</v>
      </c>
      <c r="Q85" s="472"/>
      <c r="R85" s="5"/>
      <c r="S85" s="5"/>
      <c r="T85" s="468"/>
      <c r="U85" s="469"/>
      <c r="V85" s="6"/>
      <c r="W85" s="6"/>
      <c r="X85" s="6"/>
    </row>
    <row r="86" spans="1:24" ht="12" customHeight="1">
      <c r="A86" s="67"/>
      <c r="B86" s="83" t="s">
        <v>11</v>
      </c>
      <c r="C86" s="73" t="s">
        <v>189</v>
      </c>
      <c r="D86" s="76">
        <v>5</v>
      </c>
      <c r="E86" s="397">
        <v>77</v>
      </c>
      <c r="F86" s="369"/>
      <c r="G86" s="149"/>
      <c r="H86" s="150"/>
      <c r="I86" s="151"/>
      <c r="J86" s="152"/>
      <c r="K86" s="153"/>
      <c r="L86" s="154"/>
      <c r="M86" s="377"/>
      <c r="N86" s="378">
        <f t="shared" si="9"/>
        <v>0</v>
      </c>
      <c r="O86" s="11">
        <f t="shared" si="10"/>
        <v>0</v>
      </c>
      <c r="P86" s="420">
        <f t="shared" si="11"/>
        <v>0</v>
      </c>
      <c r="Q86" s="472"/>
      <c r="R86" s="5"/>
      <c r="S86" s="5"/>
      <c r="T86" s="468"/>
      <c r="U86" s="469"/>
      <c r="V86" s="6"/>
      <c r="W86" s="6"/>
      <c r="X86" s="6"/>
    </row>
    <row r="87" spans="1:24" ht="12" customHeight="1">
      <c r="A87" s="67"/>
      <c r="B87" s="83" t="s">
        <v>11</v>
      </c>
      <c r="C87" s="74" t="s">
        <v>190</v>
      </c>
      <c r="D87" s="75">
        <v>5</v>
      </c>
      <c r="E87" s="399">
        <v>59</v>
      </c>
      <c r="F87" s="369"/>
      <c r="G87" s="149"/>
      <c r="H87" s="150"/>
      <c r="I87" s="151"/>
      <c r="J87" s="152"/>
      <c r="K87" s="153"/>
      <c r="L87" s="154"/>
      <c r="M87" s="377"/>
      <c r="N87" s="378">
        <f t="shared" si="9"/>
        <v>0</v>
      </c>
      <c r="O87" s="11">
        <f t="shared" si="10"/>
        <v>0</v>
      </c>
      <c r="P87" s="420">
        <f t="shared" si="11"/>
        <v>0</v>
      </c>
      <c r="Q87" s="472"/>
      <c r="R87" s="5"/>
      <c r="S87" s="5"/>
      <c r="T87" s="468"/>
      <c r="U87" s="469"/>
      <c r="V87" s="6"/>
      <c r="W87" s="6"/>
      <c r="X87" s="6"/>
    </row>
    <row r="88" spans="1:24" ht="12" customHeight="1">
      <c r="A88" s="67"/>
      <c r="B88" s="84" t="s">
        <v>14</v>
      </c>
      <c r="C88" s="85" t="s">
        <v>191</v>
      </c>
      <c r="D88" s="86">
        <v>5</v>
      </c>
      <c r="E88" s="402">
        <v>49</v>
      </c>
      <c r="F88" s="368"/>
      <c r="G88" s="41"/>
      <c r="H88" s="40"/>
      <c r="I88" s="39"/>
      <c r="J88" s="42"/>
      <c r="K88" s="44"/>
      <c r="L88" s="43"/>
      <c r="M88" s="383"/>
      <c r="N88" s="378">
        <f t="shared" si="9"/>
        <v>0</v>
      </c>
      <c r="O88" s="11">
        <f t="shared" si="10"/>
        <v>0</v>
      </c>
      <c r="P88" s="420">
        <f t="shared" si="11"/>
        <v>0</v>
      </c>
      <c r="Q88" s="472"/>
      <c r="R88" s="5"/>
      <c r="S88" s="5"/>
      <c r="T88" s="468"/>
      <c r="U88" s="469"/>
      <c r="V88" s="6"/>
      <c r="W88" s="6"/>
      <c r="X88" s="6"/>
    </row>
    <row r="89" spans="1:24" ht="12" customHeight="1">
      <c r="A89" s="67"/>
      <c r="B89" s="83" t="s">
        <v>14</v>
      </c>
      <c r="C89" s="73" t="s">
        <v>192</v>
      </c>
      <c r="D89" s="76">
        <v>5</v>
      </c>
      <c r="E89" s="397">
        <v>36</v>
      </c>
      <c r="F89" s="369"/>
      <c r="G89" s="149"/>
      <c r="H89" s="150"/>
      <c r="I89" s="151"/>
      <c r="J89" s="152"/>
      <c r="K89" s="153"/>
      <c r="L89" s="154"/>
      <c r="M89" s="377"/>
      <c r="N89" s="378">
        <f t="shared" si="9"/>
        <v>0</v>
      </c>
      <c r="O89" s="11">
        <f t="shared" si="10"/>
        <v>0</v>
      </c>
      <c r="P89" s="420">
        <f t="shared" si="11"/>
        <v>0</v>
      </c>
      <c r="Q89" s="472"/>
      <c r="R89" s="5"/>
      <c r="S89" s="5"/>
      <c r="T89" s="468"/>
      <c r="U89" s="469"/>
      <c r="V89" s="6"/>
      <c r="W89" s="6"/>
      <c r="X89" s="6"/>
    </row>
    <row r="90" spans="1:24" ht="12" customHeight="1">
      <c r="A90" s="67"/>
      <c r="B90" s="84" t="s">
        <v>13</v>
      </c>
      <c r="C90" s="74" t="s">
        <v>193</v>
      </c>
      <c r="D90" s="75">
        <v>5</v>
      </c>
      <c r="E90" s="399">
        <v>36</v>
      </c>
      <c r="F90" s="368"/>
      <c r="G90" s="41"/>
      <c r="H90" s="40"/>
      <c r="I90" s="39"/>
      <c r="J90" s="42"/>
      <c r="K90" s="44"/>
      <c r="L90" s="43"/>
      <c r="M90" s="383"/>
      <c r="N90" s="378">
        <f t="shared" si="9"/>
        <v>0</v>
      </c>
      <c r="O90" s="11">
        <f t="shared" si="10"/>
        <v>0</v>
      </c>
      <c r="P90" s="420">
        <f t="shared" si="11"/>
        <v>0</v>
      </c>
      <c r="Q90" s="472"/>
      <c r="R90" s="5"/>
      <c r="S90" s="5"/>
      <c r="T90" s="468"/>
      <c r="U90" s="469"/>
      <c r="V90" s="6"/>
      <c r="W90" s="6"/>
      <c r="X90" s="6"/>
    </row>
    <row r="91" spans="1:24" ht="12" customHeight="1">
      <c r="A91" s="67"/>
      <c r="B91" s="83" t="s">
        <v>13</v>
      </c>
      <c r="C91" s="73" t="s">
        <v>194</v>
      </c>
      <c r="D91" s="76">
        <v>5</v>
      </c>
      <c r="E91" s="397">
        <v>36</v>
      </c>
      <c r="F91" s="369"/>
      <c r="G91" s="149"/>
      <c r="H91" s="150"/>
      <c r="I91" s="151"/>
      <c r="J91" s="152"/>
      <c r="K91" s="153"/>
      <c r="L91" s="154"/>
      <c r="M91" s="377"/>
      <c r="N91" s="378">
        <f t="shared" si="9"/>
        <v>0</v>
      </c>
      <c r="O91" s="11">
        <f t="shared" si="10"/>
        <v>0</v>
      </c>
      <c r="P91" s="420">
        <f t="shared" si="11"/>
        <v>0</v>
      </c>
      <c r="Q91" s="472"/>
      <c r="R91" s="5"/>
      <c r="S91" s="5"/>
      <c r="T91" s="468"/>
      <c r="U91" s="469"/>
      <c r="V91" s="6"/>
      <c r="W91" s="6"/>
      <c r="X91" s="6"/>
    </row>
    <row r="92" spans="1:24" ht="12" customHeight="1">
      <c r="A92" s="67"/>
      <c r="B92" s="84" t="s">
        <v>11</v>
      </c>
      <c r="C92" s="78" t="s">
        <v>195</v>
      </c>
      <c r="D92" s="79">
        <v>5</v>
      </c>
      <c r="E92" s="401">
        <v>68</v>
      </c>
      <c r="F92" s="369"/>
      <c r="G92" s="149"/>
      <c r="H92" s="150"/>
      <c r="I92" s="151"/>
      <c r="J92" s="152"/>
      <c r="K92" s="153"/>
      <c r="L92" s="154"/>
      <c r="M92" s="377"/>
      <c r="N92" s="378">
        <f t="shared" si="9"/>
        <v>0</v>
      </c>
      <c r="O92" s="11">
        <f t="shared" si="10"/>
        <v>0</v>
      </c>
      <c r="P92" s="420">
        <f t="shared" si="11"/>
        <v>0</v>
      </c>
      <c r="Q92" s="472"/>
      <c r="R92" s="5"/>
      <c r="S92" s="5"/>
      <c r="T92" s="468"/>
      <c r="U92" s="469"/>
      <c r="V92" s="6"/>
      <c r="W92" s="6"/>
      <c r="X92" s="6"/>
    </row>
    <row r="93" spans="1:24" ht="12" customHeight="1">
      <c r="A93" s="67"/>
      <c r="B93" s="83" t="s">
        <v>14</v>
      </c>
      <c r="C93" s="74" t="s">
        <v>196</v>
      </c>
      <c r="D93" s="75">
        <v>5</v>
      </c>
      <c r="E93" s="399">
        <v>49</v>
      </c>
      <c r="F93" s="368"/>
      <c r="G93" s="41"/>
      <c r="H93" s="40"/>
      <c r="I93" s="39"/>
      <c r="J93" s="42"/>
      <c r="K93" s="44"/>
      <c r="L93" s="43"/>
      <c r="M93" s="383"/>
      <c r="N93" s="378">
        <f t="shared" si="9"/>
        <v>0</v>
      </c>
      <c r="O93" s="11">
        <f t="shared" si="10"/>
        <v>0</v>
      </c>
      <c r="P93" s="420">
        <f t="shared" si="11"/>
        <v>0</v>
      </c>
      <c r="Q93" s="472"/>
      <c r="R93" s="5"/>
      <c r="S93" s="5"/>
      <c r="T93" s="468"/>
      <c r="U93" s="469"/>
      <c r="V93" s="6"/>
      <c r="W93" s="6"/>
      <c r="X93" s="6"/>
    </row>
    <row r="94" spans="1:24" ht="12" customHeight="1">
      <c r="A94" s="67"/>
      <c r="B94" s="84" t="s">
        <v>14</v>
      </c>
      <c r="C94" s="73" t="s">
        <v>197</v>
      </c>
      <c r="D94" s="76">
        <v>5</v>
      </c>
      <c r="E94" s="397">
        <v>49</v>
      </c>
      <c r="F94" s="369"/>
      <c r="G94" s="149"/>
      <c r="H94" s="150"/>
      <c r="I94" s="151"/>
      <c r="J94" s="152"/>
      <c r="K94" s="153"/>
      <c r="L94" s="154"/>
      <c r="M94" s="377"/>
      <c r="N94" s="378">
        <f t="shared" si="9"/>
        <v>0</v>
      </c>
      <c r="O94" s="11">
        <f t="shared" si="10"/>
        <v>0</v>
      </c>
      <c r="P94" s="420">
        <f t="shared" si="11"/>
        <v>0</v>
      </c>
      <c r="Q94" s="472"/>
      <c r="R94" s="5"/>
      <c r="S94" s="5"/>
      <c r="T94" s="468"/>
      <c r="U94" s="469"/>
      <c r="V94" s="6"/>
      <c r="W94" s="6"/>
      <c r="X94" s="6"/>
    </row>
    <row r="95" spans="1:24" ht="12" customHeight="1">
      <c r="A95" s="67"/>
      <c r="B95" s="83" t="s">
        <v>14</v>
      </c>
      <c r="C95" s="74" t="s">
        <v>198</v>
      </c>
      <c r="D95" s="75">
        <v>5</v>
      </c>
      <c r="E95" s="399">
        <v>46</v>
      </c>
      <c r="F95" s="368"/>
      <c r="G95" s="41"/>
      <c r="H95" s="40"/>
      <c r="I95" s="39"/>
      <c r="J95" s="42"/>
      <c r="K95" s="44"/>
      <c r="L95" s="43"/>
      <c r="M95" s="383"/>
      <c r="N95" s="378">
        <f t="shared" si="9"/>
        <v>0</v>
      </c>
      <c r="O95" s="11">
        <f t="shared" si="10"/>
        <v>0</v>
      </c>
      <c r="P95" s="420">
        <f t="shared" si="11"/>
        <v>0</v>
      </c>
      <c r="Q95" s="472"/>
      <c r="R95" s="5"/>
      <c r="S95" s="5"/>
      <c r="T95" s="468"/>
      <c r="U95" s="469"/>
      <c r="V95" s="6"/>
      <c r="W95" s="6"/>
      <c r="X95" s="6"/>
    </row>
    <row r="96" spans="1:24" ht="12" customHeight="1">
      <c r="A96" s="67"/>
      <c r="B96" s="83" t="s">
        <v>14</v>
      </c>
      <c r="C96" s="73" t="s">
        <v>199</v>
      </c>
      <c r="D96" s="76">
        <v>5</v>
      </c>
      <c r="E96" s="397">
        <v>46</v>
      </c>
      <c r="F96" s="369"/>
      <c r="G96" s="149"/>
      <c r="H96" s="150"/>
      <c r="I96" s="151"/>
      <c r="J96" s="152"/>
      <c r="K96" s="153"/>
      <c r="L96" s="154"/>
      <c r="M96" s="377"/>
      <c r="N96" s="378">
        <f t="shared" si="9"/>
        <v>0</v>
      </c>
      <c r="O96" s="11">
        <f t="shared" si="10"/>
        <v>0</v>
      </c>
      <c r="P96" s="420">
        <f t="shared" si="11"/>
        <v>0</v>
      </c>
      <c r="Q96" s="472"/>
      <c r="R96" s="5"/>
      <c r="S96" s="5"/>
      <c r="T96" s="468"/>
      <c r="U96" s="469"/>
      <c r="V96" s="6"/>
      <c r="W96" s="6"/>
      <c r="X96" s="6"/>
    </row>
    <row r="97" spans="1:24" ht="12" customHeight="1">
      <c r="A97" s="67"/>
      <c r="B97" s="83" t="s">
        <v>45</v>
      </c>
      <c r="C97" s="74" t="s">
        <v>200</v>
      </c>
      <c r="D97" s="75">
        <v>5</v>
      </c>
      <c r="E97" s="399">
        <v>27</v>
      </c>
      <c r="F97" s="369"/>
      <c r="G97" s="149"/>
      <c r="H97" s="150"/>
      <c r="I97" s="151"/>
      <c r="J97" s="152"/>
      <c r="K97" s="153"/>
      <c r="L97" s="154"/>
      <c r="M97" s="377"/>
      <c r="N97" s="378">
        <f t="shared" si="9"/>
        <v>0</v>
      </c>
      <c r="O97" s="11">
        <f t="shared" si="10"/>
        <v>0</v>
      </c>
      <c r="P97" s="420">
        <f t="shared" si="11"/>
        <v>0</v>
      </c>
      <c r="Q97" s="472"/>
      <c r="R97" s="5"/>
      <c r="S97" s="5"/>
      <c r="T97" s="468"/>
      <c r="U97" s="469"/>
      <c r="V97" s="6"/>
      <c r="W97" s="6"/>
      <c r="X97" s="6"/>
    </row>
    <row r="98" spans="1:24" ht="12" customHeight="1">
      <c r="A98" s="67"/>
      <c r="B98" s="83" t="s">
        <v>45</v>
      </c>
      <c r="C98" s="73" t="s">
        <v>201</v>
      </c>
      <c r="D98" s="76">
        <v>5</v>
      </c>
      <c r="E98" s="397">
        <v>25</v>
      </c>
      <c r="F98" s="368"/>
      <c r="G98" s="41"/>
      <c r="H98" s="40"/>
      <c r="I98" s="39"/>
      <c r="J98" s="42"/>
      <c r="K98" s="44"/>
      <c r="L98" s="43"/>
      <c r="M98" s="383"/>
      <c r="N98" s="378">
        <f t="shared" si="9"/>
        <v>0</v>
      </c>
      <c r="O98" s="11">
        <f t="shared" si="10"/>
        <v>0</v>
      </c>
      <c r="P98" s="420">
        <f t="shared" si="11"/>
        <v>0</v>
      </c>
      <c r="Q98" s="472"/>
      <c r="R98" s="5"/>
      <c r="S98" s="5"/>
      <c r="T98" s="468"/>
      <c r="U98" s="469"/>
      <c r="V98" s="6"/>
      <c r="W98" s="6"/>
      <c r="X98" s="6"/>
    </row>
    <row r="99" spans="1:24" ht="12" customHeight="1" thickBot="1">
      <c r="A99" s="82"/>
      <c r="B99" s="100" t="s">
        <v>45</v>
      </c>
      <c r="C99" s="80" t="s">
        <v>202</v>
      </c>
      <c r="D99" s="81">
        <v>5</v>
      </c>
      <c r="E99" s="400">
        <v>25</v>
      </c>
      <c r="F99" s="370"/>
      <c r="G99" s="155"/>
      <c r="H99" s="156"/>
      <c r="I99" s="157"/>
      <c r="J99" s="158"/>
      <c r="K99" s="159"/>
      <c r="L99" s="160"/>
      <c r="M99" s="379"/>
      <c r="N99" s="380">
        <f t="shared" si="9"/>
        <v>0</v>
      </c>
      <c r="O99" s="94">
        <f t="shared" si="10"/>
        <v>0</v>
      </c>
      <c r="P99" s="423">
        <f t="shared" si="11"/>
        <v>0</v>
      </c>
      <c r="Q99" s="472"/>
      <c r="R99" s="5"/>
      <c r="S99" s="5"/>
      <c r="T99" s="468"/>
      <c r="U99" s="469"/>
      <c r="V99" s="6"/>
      <c r="W99" s="6"/>
      <c r="X99" s="6"/>
    </row>
    <row r="100" spans="1:24" ht="12" customHeight="1">
      <c r="A100" s="52" t="s">
        <v>131</v>
      </c>
      <c r="B100" s="84" t="s">
        <v>132</v>
      </c>
      <c r="C100" s="68" t="s">
        <v>133</v>
      </c>
      <c r="D100" s="69">
        <v>1</v>
      </c>
      <c r="E100" s="403">
        <v>141</v>
      </c>
      <c r="F100" s="368"/>
      <c r="G100" s="41"/>
      <c r="H100" s="40"/>
      <c r="I100" s="39"/>
      <c r="J100" s="42"/>
      <c r="K100" s="44"/>
      <c r="L100" s="43"/>
      <c r="M100" s="383"/>
      <c r="N100" s="384">
        <f t="shared" si="9"/>
        <v>0</v>
      </c>
      <c r="O100" s="92">
        <f t="shared" si="10"/>
        <v>0</v>
      </c>
      <c r="P100" s="419">
        <f t="shared" si="11"/>
        <v>0</v>
      </c>
      <c r="Q100" s="473"/>
      <c r="R100" s="5"/>
      <c r="S100" s="5"/>
      <c r="T100" s="468"/>
      <c r="U100" s="469"/>
      <c r="V100" s="6"/>
      <c r="W100" s="6"/>
      <c r="X100" s="6"/>
    </row>
    <row r="101" spans="1:24" ht="12" customHeight="1">
      <c r="A101" s="52"/>
      <c r="B101" s="83" t="s">
        <v>39</v>
      </c>
      <c r="C101" s="70" t="s">
        <v>135</v>
      </c>
      <c r="D101" s="71">
        <v>1</v>
      </c>
      <c r="E101" s="404">
        <v>111</v>
      </c>
      <c r="F101" s="369"/>
      <c r="G101" s="149"/>
      <c r="H101" s="150"/>
      <c r="I101" s="151"/>
      <c r="J101" s="152"/>
      <c r="K101" s="153"/>
      <c r="L101" s="154"/>
      <c r="M101" s="377"/>
      <c r="N101" s="378">
        <f t="shared" si="9"/>
        <v>0</v>
      </c>
      <c r="O101" s="11">
        <f t="shared" si="10"/>
        <v>0</v>
      </c>
      <c r="P101" s="420">
        <f t="shared" si="11"/>
        <v>0</v>
      </c>
      <c r="Q101" s="473"/>
      <c r="R101" s="5"/>
      <c r="S101" s="5"/>
      <c r="T101" s="468"/>
      <c r="U101" s="469"/>
      <c r="V101" s="6"/>
      <c r="W101" s="6"/>
      <c r="X101" s="6"/>
    </row>
    <row r="102" spans="1:24" ht="12" customHeight="1">
      <c r="A102" s="52"/>
      <c r="B102" s="84" t="s">
        <v>9</v>
      </c>
      <c r="C102" s="68" t="s">
        <v>136</v>
      </c>
      <c r="D102" s="69">
        <v>2</v>
      </c>
      <c r="E102" s="403">
        <v>129</v>
      </c>
      <c r="F102" s="369"/>
      <c r="G102" s="149"/>
      <c r="H102" s="150"/>
      <c r="I102" s="151"/>
      <c r="J102" s="152"/>
      <c r="K102" s="153"/>
      <c r="L102" s="154"/>
      <c r="M102" s="377"/>
      <c r="N102" s="378">
        <f t="shared" si="9"/>
        <v>0</v>
      </c>
      <c r="O102" s="11">
        <f t="shared" si="10"/>
        <v>0</v>
      </c>
      <c r="P102" s="420">
        <f t="shared" si="11"/>
        <v>0</v>
      </c>
      <c r="Q102" s="473"/>
      <c r="R102" s="5"/>
      <c r="S102" s="5"/>
      <c r="T102" s="468"/>
      <c r="U102" s="469"/>
      <c r="V102" s="6"/>
      <c r="W102" s="6"/>
      <c r="X102" s="6"/>
    </row>
    <row r="103" spans="1:24" ht="12" customHeight="1">
      <c r="A103" s="52"/>
      <c r="B103" s="83" t="s">
        <v>32</v>
      </c>
      <c r="C103" s="70" t="s">
        <v>137</v>
      </c>
      <c r="D103" s="71">
        <v>2</v>
      </c>
      <c r="E103" s="404">
        <v>127</v>
      </c>
      <c r="F103" s="368"/>
      <c r="G103" s="41"/>
      <c r="H103" s="40"/>
      <c r="I103" s="39"/>
      <c r="J103" s="42"/>
      <c r="K103" s="44"/>
      <c r="L103" s="43"/>
      <c r="M103" s="383"/>
      <c r="N103" s="378">
        <f t="shared" si="9"/>
        <v>0</v>
      </c>
      <c r="O103" s="11">
        <f t="shared" si="10"/>
        <v>0</v>
      </c>
      <c r="P103" s="420">
        <f t="shared" si="11"/>
        <v>0</v>
      </c>
      <c r="Q103" s="473"/>
      <c r="R103" s="5"/>
      <c r="S103" s="5"/>
      <c r="T103" s="468"/>
      <c r="U103" s="469"/>
      <c r="V103" s="6"/>
      <c r="W103" s="6"/>
      <c r="X103" s="6"/>
    </row>
    <row r="104" spans="1:24" ht="12" customHeight="1">
      <c r="A104" s="52"/>
      <c r="B104" s="84" t="s">
        <v>39</v>
      </c>
      <c r="C104" s="68" t="s">
        <v>138</v>
      </c>
      <c r="D104" s="69">
        <v>2</v>
      </c>
      <c r="E104" s="403">
        <v>124</v>
      </c>
      <c r="F104" s="369"/>
      <c r="G104" s="149"/>
      <c r="H104" s="150"/>
      <c r="I104" s="151"/>
      <c r="J104" s="152"/>
      <c r="K104" s="153"/>
      <c r="L104" s="154"/>
      <c r="M104" s="377"/>
      <c r="N104" s="378">
        <f t="shared" si="9"/>
        <v>0</v>
      </c>
      <c r="O104" s="11">
        <f t="shared" si="10"/>
        <v>0</v>
      </c>
      <c r="P104" s="420">
        <f t="shared" si="11"/>
        <v>0</v>
      </c>
      <c r="Q104" s="473"/>
      <c r="R104" s="5"/>
      <c r="S104" s="5"/>
      <c r="T104" s="468"/>
      <c r="U104" s="469"/>
      <c r="V104" s="6"/>
      <c r="W104" s="6"/>
      <c r="X104" s="6"/>
    </row>
    <row r="105" spans="1:24" ht="12" customHeight="1">
      <c r="A105" s="52"/>
      <c r="B105" s="83" t="s">
        <v>40</v>
      </c>
      <c r="C105" s="70" t="s">
        <v>139</v>
      </c>
      <c r="D105" s="71">
        <v>5</v>
      </c>
      <c r="E105" s="404">
        <v>206</v>
      </c>
      <c r="F105" s="368"/>
      <c r="G105" s="41"/>
      <c r="H105" s="40"/>
      <c r="I105" s="39"/>
      <c r="J105" s="42"/>
      <c r="K105" s="44"/>
      <c r="L105" s="43"/>
      <c r="M105" s="383"/>
      <c r="N105" s="378">
        <f t="shared" si="9"/>
        <v>0</v>
      </c>
      <c r="O105" s="11">
        <f t="shared" si="10"/>
        <v>0</v>
      </c>
      <c r="P105" s="420">
        <f t="shared" si="11"/>
        <v>0</v>
      </c>
      <c r="Q105" s="473"/>
      <c r="R105" s="5"/>
      <c r="S105" s="5"/>
      <c r="T105" s="468"/>
      <c r="U105" s="469"/>
      <c r="V105" s="6"/>
      <c r="W105" s="6"/>
      <c r="X105" s="6"/>
    </row>
    <row r="106" spans="1:24" ht="12" customHeight="1">
      <c r="A106" s="52"/>
      <c r="B106" s="84" t="s">
        <v>10</v>
      </c>
      <c r="C106" s="68" t="s">
        <v>140</v>
      </c>
      <c r="D106" s="69">
        <v>3</v>
      </c>
      <c r="E106" s="403">
        <v>91</v>
      </c>
      <c r="F106" s="369"/>
      <c r="G106" s="149"/>
      <c r="H106" s="150"/>
      <c r="I106" s="151"/>
      <c r="J106" s="152"/>
      <c r="K106" s="153"/>
      <c r="L106" s="154"/>
      <c r="M106" s="377"/>
      <c r="N106" s="378">
        <f t="shared" si="9"/>
        <v>0</v>
      </c>
      <c r="O106" s="11">
        <f t="shared" si="10"/>
        <v>0</v>
      </c>
      <c r="P106" s="420">
        <f t="shared" si="11"/>
        <v>0</v>
      </c>
      <c r="Q106" s="473"/>
      <c r="R106" s="5"/>
      <c r="S106" s="5"/>
      <c r="T106" s="468"/>
      <c r="U106" s="469"/>
      <c r="V106" s="6"/>
      <c r="W106" s="6"/>
      <c r="X106" s="6"/>
    </row>
    <row r="107" spans="1:24" ht="12" customHeight="1">
      <c r="A107" s="52"/>
      <c r="B107" s="83" t="s">
        <v>134</v>
      </c>
      <c r="C107" s="70" t="s">
        <v>141</v>
      </c>
      <c r="D107" s="71">
        <v>1</v>
      </c>
      <c r="E107" s="404">
        <v>108</v>
      </c>
      <c r="F107" s="369"/>
      <c r="G107" s="149"/>
      <c r="H107" s="150"/>
      <c r="I107" s="151"/>
      <c r="J107" s="152"/>
      <c r="K107" s="153"/>
      <c r="L107" s="154"/>
      <c r="M107" s="377"/>
      <c r="N107" s="378">
        <f t="shared" si="9"/>
        <v>0</v>
      </c>
      <c r="O107" s="11">
        <f t="shared" si="10"/>
        <v>0</v>
      </c>
      <c r="P107" s="420">
        <f t="shared" si="11"/>
        <v>0</v>
      </c>
      <c r="Q107" s="473"/>
      <c r="R107" s="5"/>
      <c r="S107" s="5"/>
      <c r="T107" s="468"/>
      <c r="U107" s="469"/>
      <c r="V107" s="6"/>
      <c r="W107" s="6"/>
      <c r="X107" s="6"/>
    </row>
    <row r="108" spans="1:24" ht="12" customHeight="1">
      <c r="A108" s="52"/>
      <c r="B108" s="84" t="s">
        <v>32</v>
      </c>
      <c r="C108" s="68" t="s">
        <v>142</v>
      </c>
      <c r="D108" s="69">
        <v>1</v>
      </c>
      <c r="E108" s="403">
        <v>88</v>
      </c>
      <c r="F108" s="368"/>
      <c r="G108" s="41"/>
      <c r="H108" s="40"/>
      <c r="I108" s="39"/>
      <c r="J108" s="42"/>
      <c r="K108" s="44"/>
      <c r="L108" s="43"/>
      <c r="M108" s="383"/>
      <c r="N108" s="378">
        <f t="shared" si="9"/>
        <v>0</v>
      </c>
      <c r="O108" s="11">
        <f t="shared" si="10"/>
        <v>0</v>
      </c>
      <c r="P108" s="420">
        <f t="shared" si="11"/>
        <v>0</v>
      </c>
      <c r="Q108" s="473"/>
      <c r="R108" s="5"/>
      <c r="S108" s="5"/>
      <c r="T108" s="468"/>
      <c r="U108" s="469"/>
      <c r="V108" s="6"/>
      <c r="W108" s="6"/>
      <c r="X108" s="6"/>
    </row>
    <row r="109" spans="1:24" ht="12" customHeight="1">
      <c r="A109" s="52"/>
      <c r="B109" s="83" t="s">
        <v>39</v>
      </c>
      <c r="C109" s="70" t="s">
        <v>143</v>
      </c>
      <c r="D109" s="71">
        <v>3</v>
      </c>
      <c r="E109" s="404">
        <v>159</v>
      </c>
      <c r="F109" s="369"/>
      <c r="G109" s="149"/>
      <c r="H109" s="150"/>
      <c r="I109" s="151"/>
      <c r="J109" s="152"/>
      <c r="K109" s="153"/>
      <c r="L109" s="154"/>
      <c r="M109" s="377"/>
      <c r="N109" s="378">
        <f t="shared" si="9"/>
        <v>0</v>
      </c>
      <c r="O109" s="11">
        <f t="shared" si="10"/>
        <v>0</v>
      </c>
      <c r="P109" s="420">
        <f t="shared" si="11"/>
        <v>0</v>
      </c>
      <c r="Q109" s="473"/>
      <c r="R109" s="5"/>
      <c r="S109" s="5"/>
      <c r="T109" s="468"/>
      <c r="U109" s="469"/>
      <c r="V109" s="6"/>
      <c r="W109" s="6"/>
      <c r="X109" s="6"/>
    </row>
    <row r="110" spans="1:24" ht="12" customHeight="1">
      <c r="A110" s="52"/>
      <c r="B110" s="84" t="s">
        <v>32</v>
      </c>
      <c r="C110" s="68" t="s">
        <v>144</v>
      </c>
      <c r="D110" s="69">
        <v>2</v>
      </c>
      <c r="E110" s="403">
        <v>108</v>
      </c>
      <c r="F110" s="368"/>
      <c r="G110" s="41"/>
      <c r="H110" s="40"/>
      <c r="I110" s="39"/>
      <c r="J110" s="42"/>
      <c r="K110" s="44"/>
      <c r="L110" s="43"/>
      <c r="M110" s="383"/>
      <c r="N110" s="378">
        <f t="shared" si="9"/>
        <v>0</v>
      </c>
      <c r="O110" s="11">
        <f t="shared" si="10"/>
        <v>0</v>
      </c>
      <c r="P110" s="420">
        <f t="shared" si="11"/>
        <v>0</v>
      </c>
      <c r="Q110" s="473"/>
      <c r="R110" s="5"/>
      <c r="S110" s="5"/>
      <c r="T110" s="468"/>
      <c r="U110" s="469"/>
      <c r="V110" s="6"/>
      <c r="W110" s="6"/>
      <c r="X110" s="6"/>
    </row>
    <row r="111" spans="1:24" ht="12" customHeight="1">
      <c r="A111" s="52"/>
      <c r="B111" s="83" t="s">
        <v>39</v>
      </c>
      <c r="C111" s="70" t="s">
        <v>145</v>
      </c>
      <c r="D111" s="71">
        <v>2</v>
      </c>
      <c r="E111" s="404">
        <v>108</v>
      </c>
      <c r="F111" s="369"/>
      <c r="G111" s="149"/>
      <c r="H111" s="150"/>
      <c r="I111" s="151"/>
      <c r="J111" s="152"/>
      <c r="K111" s="153"/>
      <c r="L111" s="154"/>
      <c r="M111" s="377"/>
      <c r="N111" s="378">
        <f t="shared" si="9"/>
        <v>0</v>
      </c>
      <c r="O111" s="11">
        <f t="shared" si="10"/>
        <v>0</v>
      </c>
      <c r="P111" s="420">
        <f t="shared" si="11"/>
        <v>0</v>
      </c>
      <c r="Q111" s="473"/>
      <c r="R111" s="5"/>
      <c r="S111" s="5"/>
      <c r="T111" s="468"/>
      <c r="U111" s="469"/>
      <c r="V111" s="6"/>
      <c r="W111" s="6"/>
      <c r="X111" s="6"/>
    </row>
    <row r="112" spans="1:24" ht="12" customHeight="1">
      <c r="A112" s="52"/>
      <c r="B112" s="84" t="s">
        <v>21</v>
      </c>
      <c r="C112" s="68" t="s">
        <v>146</v>
      </c>
      <c r="D112" s="69">
        <v>2</v>
      </c>
      <c r="E112" s="403">
        <v>78</v>
      </c>
      <c r="F112" s="369"/>
      <c r="G112" s="149"/>
      <c r="H112" s="150"/>
      <c r="I112" s="151"/>
      <c r="J112" s="152"/>
      <c r="K112" s="153"/>
      <c r="L112" s="154"/>
      <c r="M112" s="377"/>
      <c r="N112" s="378">
        <f t="shared" si="9"/>
        <v>0</v>
      </c>
      <c r="O112" s="11">
        <f t="shared" si="10"/>
        <v>0</v>
      </c>
      <c r="P112" s="420">
        <f t="shared" si="11"/>
        <v>0</v>
      </c>
      <c r="Q112" s="473"/>
      <c r="R112" s="5"/>
      <c r="S112" s="5"/>
      <c r="T112" s="468"/>
      <c r="U112" s="469"/>
      <c r="V112" s="6"/>
      <c r="W112" s="6"/>
      <c r="X112" s="6"/>
    </row>
    <row r="113" spans="1:24" ht="12" customHeight="1">
      <c r="A113" s="52"/>
      <c r="B113" s="83" t="s">
        <v>10</v>
      </c>
      <c r="C113" s="70" t="s">
        <v>147</v>
      </c>
      <c r="D113" s="71">
        <v>5</v>
      </c>
      <c r="E113" s="404">
        <v>49</v>
      </c>
      <c r="F113" s="368"/>
      <c r="G113" s="41"/>
      <c r="H113" s="40"/>
      <c r="I113" s="39"/>
      <c r="J113" s="42"/>
      <c r="K113" s="44"/>
      <c r="L113" s="43"/>
      <c r="M113" s="383"/>
      <c r="N113" s="378">
        <f t="shared" si="9"/>
        <v>0</v>
      </c>
      <c r="O113" s="11">
        <f t="shared" si="10"/>
        <v>0</v>
      </c>
      <c r="P113" s="420">
        <f t="shared" si="11"/>
        <v>0</v>
      </c>
      <c r="Q113" s="473"/>
      <c r="R113" s="5"/>
      <c r="S113" s="5"/>
      <c r="T113" s="468"/>
      <c r="U113" s="469"/>
      <c r="V113" s="6"/>
      <c r="W113" s="6"/>
      <c r="X113" s="6"/>
    </row>
    <row r="114" spans="1:24" ht="12" customHeight="1">
      <c r="A114" s="52"/>
      <c r="B114" s="83" t="s">
        <v>18</v>
      </c>
      <c r="C114" s="70" t="s">
        <v>148</v>
      </c>
      <c r="D114" s="71">
        <v>5</v>
      </c>
      <c r="E114" s="404">
        <v>29</v>
      </c>
      <c r="F114" s="369"/>
      <c r="G114" s="149"/>
      <c r="H114" s="150"/>
      <c r="I114" s="151"/>
      <c r="J114" s="152"/>
      <c r="K114" s="153"/>
      <c r="L114" s="154"/>
      <c r="M114" s="377"/>
      <c r="N114" s="378">
        <f t="shared" si="9"/>
        <v>0</v>
      </c>
      <c r="O114" s="11">
        <f t="shared" si="10"/>
        <v>0</v>
      </c>
      <c r="P114" s="420">
        <f t="shared" si="11"/>
        <v>0</v>
      </c>
      <c r="Q114" s="473"/>
      <c r="R114" s="5"/>
      <c r="S114" s="5"/>
      <c r="T114" s="468"/>
      <c r="U114" s="469"/>
      <c r="V114" s="6"/>
      <c r="W114" s="6"/>
      <c r="X114" s="6"/>
    </row>
    <row r="115" spans="1:24" ht="12" customHeight="1">
      <c r="A115" s="52"/>
      <c r="B115" s="83" t="s">
        <v>15</v>
      </c>
      <c r="C115" s="73" t="s">
        <v>149</v>
      </c>
      <c r="D115" s="71">
        <v>5</v>
      </c>
      <c r="E115" s="404">
        <v>22</v>
      </c>
      <c r="F115" s="368"/>
      <c r="G115" s="41"/>
      <c r="H115" s="40"/>
      <c r="I115" s="39"/>
      <c r="J115" s="42"/>
      <c r="K115" s="44"/>
      <c r="L115" s="43"/>
      <c r="M115" s="383"/>
      <c r="N115" s="378">
        <f t="shared" si="9"/>
        <v>0</v>
      </c>
      <c r="O115" s="11">
        <f t="shared" si="10"/>
        <v>0</v>
      </c>
      <c r="P115" s="420">
        <f t="shared" si="11"/>
        <v>0</v>
      </c>
      <c r="Q115" s="473"/>
      <c r="R115" s="5"/>
      <c r="S115" s="5"/>
      <c r="T115" s="468"/>
      <c r="U115" s="469"/>
      <c r="V115" s="6"/>
      <c r="W115" s="6"/>
      <c r="X115" s="6"/>
    </row>
    <row r="116" spans="1:24" ht="12" customHeight="1">
      <c r="A116" s="52"/>
      <c r="B116" s="83" t="s">
        <v>16</v>
      </c>
      <c r="C116" s="73" t="s">
        <v>150</v>
      </c>
      <c r="D116" s="71">
        <v>5</v>
      </c>
      <c r="E116" s="404">
        <v>21</v>
      </c>
      <c r="F116" s="369"/>
      <c r="G116" s="149"/>
      <c r="H116" s="150"/>
      <c r="I116" s="151"/>
      <c r="J116" s="152"/>
      <c r="K116" s="153"/>
      <c r="L116" s="154"/>
      <c r="M116" s="377"/>
      <c r="N116" s="378">
        <f t="shared" si="9"/>
        <v>0</v>
      </c>
      <c r="O116" s="11">
        <f t="shared" si="10"/>
        <v>0</v>
      </c>
      <c r="P116" s="420">
        <f t="shared" si="11"/>
        <v>0</v>
      </c>
      <c r="Q116" s="473"/>
      <c r="R116" s="5"/>
      <c r="S116" s="5"/>
      <c r="T116" s="468"/>
      <c r="U116" s="469"/>
      <c r="V116" s="6"/>
      <c r="W116" s="6"/>
      <c r="X116" s="6"/>
    </row>
    <row r="117" spans="1:24" ht="12" customHeight="1">
      <c r="A117" s="52"/>
      <c r="B117" s="83" t="s">
        <v>15</v>
      </c>
      <c r="C117" s="73" t="s">
        <v>151</v>
      </c>
      <c r="D117" s="71">
        <v>5</v>
      </c>
      <c r="E117" s="404">
        <v>25</v>
      </c>
      <c r="F117" s="369"/>
      <c r="G117" s="149"/>
      <c r="H117" s="150"/>
      <c r="I117" s="151"/>
      <c r="J117" s="152"/>
      <c r="K117" s="153"/>
      <c r="L117" s="154"/>
      <c r="M117" s="377"/>
      <c r="N117" s="378">
        <f t="shared" si="9"/>
        <v>0</v>
      </c>
      <c r="O117" s="11">
        <f t="shared" si="10"/>
        <v>0</v>
      </c>
      <c r="P117" s="420">
        <f t="shared" si="11"/>
        <v>0</v>
      </c>
      <c r="Q117" s="473"/>
      <c r="R117" s="5"/>
      <c r="S117" s="5"/>
      <c r="T117" s="468"/>
      <c r="U117" s="469"/>
      <c r="V117" s="6"/>
      <c r="W117" s="6"/>
      <c r="X117" s="6"/>
    </row>
    <row r="118" spans="1:24" ht="12" customHeight="1">
      <c r="A118" s="52"/>
      <c r="B118" s="83" t="s">
        <v>15</v>
      </c>
      <c r="C118" s="73" t="s">
        <v>152</v>
      </c>
      <c r="D118" s="71">
        <v>5</v>
      </c>
      <c r="E118" s="404">
        <v>25</v>
      </c>
      <c r="F118" s="368"/>
      <c r="G118" s="41"/>
      <c r="H118" s="40"/>
      <c r="I118" s="39"/>
      <c r="J118" s="42"/>
      <c r="K118" s="44"/>
      <c r="L118" s="43"/>
      <c r="M118" s="383"/>
      <c r="N118" s="378">
        <f t="shared" si="9"/>
        <v>0</v>
      </c>
      <c r="O118" s="11">
        <f t="shared" si="10"/>
        <v>0</v>
      </c>
      <c r="P118" s="420">
        <f t="shared" si="11"/>
        <v>0</v>
      </c>
      <c r="Q118" s="473"/>
      <c r="R118" s="5"/>
      <c r="S118" s="5"/>
      <c r="T118" s="468"/>
      <c r="U118" s="469"/>
      <c r="V118" s="6"/>
      <c r="W118" s="6"/>
      <c r="X118" s="6"/>
    </row>
    <row r="119" spans="1:24" ht="12" customHeight="1">
      <c r="A119" s="52"/>
      <c r="B119" s="83" t="s">
        <v>16</v>
      </c>
      <c r="C119" s="73" t="s">
        <v>155</v>
      </c>
      <c r="D119" s="71">
        <v>5</v>
      </c>
      <c r="E119" s="404">
        <v>21</v>
      </c>
      <c r="F119" s="369"/>
      <c r="G119" s="149"/>
      <c r="H119" s="150"/>
      <c r="I119" s="151"/>
      <c r="J119" s="152"/>
      <c r="K119" s="153"/>
      <c r="L119" s="154"/>
      <c r="M119" s="377"/>
      <c r="N119" s="378">
        <f t="shared" si="9"/>
        <v>0</v>
      </c>
      <c r="O119" s="11">
        <f t="shared" si="10"/>
        <v>0</v>
      </c>
      <c r="P119" s="420">
        <f t="shared" si="11"/>
        <v>0</v>
      </c>
      <c r="Q119" s="473"/>
      <c r="R119" s="5"/>
      <c r="S119" s="5"/>
      <c r="T119" s="468"/>
      <c r="U119" s="469"/>
      <c r="V119" s="6"/>
      <c r="W119" s="6"/>
      <c r="X119" s="6"/>
    </row>
    <row r="120" spans="1:24" ht="12" customHeight="1">
      <c r="A120" s="52"/>
      <c r="B120" s="83" t="s">
        <v>16</v>
      </c>
      <c r="C120" s="73" t="s">
        <v>156</v>
      </c>
      <c r="D120" s="71">
        <v>7</v>
      </c>
      <c r="E120" s="404">
        <v>22</v>
      </c>
      <c r="F120" s="368"/>
      <c r="G120" s="41"/>
      <c r="H120" s="40"/>
      <c r="I120" s="39"/>
      <c r="J120" s="42"/>
      <c r="K120" s="44"/>
      <c r="L120" s="43"/>
      <c r="M120" s="383"/>
      <c r="N120" s="378">
        <f t="shared" si="9"/>
        <v>0</v>
      </c>
      <c r="O120" s="11">
        <f t="shared" si="10"/>
        <v>0</v>
      </c>
      <c r="P120" s="420">
        <f t="shared" si="11"/>
        <v>0</v>
      </c>
      <c r="Q120" s="473"/>
      <c r="R120" s="5"/>
      <c r="S120" s="5"/>
      <c r="T120" s="468"/>
      <c r="U120" s="469"/>
      <c r="V120" s="6"/>
      <c r="W120" s="6"/>
      <c r="X120" s="6"/>
    </row>
    <row r="121" spans="1:24" ht="12" customHeight="1">
      <c r="A121" s="52"/>
      <c r="B121" s="83" t="s">
        <v>16</v>
      </c>
      <c r="C121" s="73" t="s">
        <v>157</v>
      </c>
      <c r="D121" s="71">
        <v>7</v>
      </c>
      <c r="E121" s="404">
        <v>22</v>
      </c>
      <c r="F121" s="369"/>
      <c r="G121" s="149"/>
      <c r="H121" s="150"/>
      <c r="I121" s="151"/>
      <c r="J121" s="152"/>
      <c r="K121" s="153"/>
      <c r="L121" s="154"/>
      <c r="M121" s="377"/>
      <c r="N121" s="378">
        <f t="shared" si="9"/>
        <v>0</v>
      </c>
      <c r="O121" s="11">
        <f t="shared" si="10"/>
        <v>0</v>
      </c>
      <c r="P121" s="420">
        <f t="shared" si="11"/>
        <v>0</v>
      </c>
      <c r="Q121" s="473"/>
      <c r="R121" s="5"/>
      <c r="S121" s="5"/>
      <c r="T121" s="468"/>
      <c r="U121" s="469"/>
      <c r="V121" s="6"/>
      <c r="W121" s="6"/>
      <c r="X121" s="6"/>
    </row>
    <row r="122" spans="1:24" ht="12" customHeight="1">
      <c r="A122" s="52"/>
      <c r="B122" s="83" t="s">
        <v>15</v>
      </c>
      <c r="C122" s="73" t="s">
        <v>158</v>
      </c>
      <c r="D122" s="71">
        <v>5</v>
      </c>
      <c r="E122" s="404">
        <v>25</v>
      </c>
      <c r="F122" s="369"/>
      <c r="G122" s="149"/>
      <c r="H122" s="150"/>
      <c r="I122" s="151"/>
      <c r="J122" s="152"/>
      <c r="K122" s="153"/>
      <c r="L122" s="154"/>
      <c r="M122" s="377"/>
      <c r="N122" s="378">
        <f t="shared" si="9"/>
        <v>0</v>
      </c>
      <c r="O122" s="11">
        <f t="shared" si="10"/>
        <v>0</v>
      </c>
      <c r="P122" s="420">
        <f t="shared" si="11"/>
        <v>0</v>
      </c>
      <c r="Q122" s="473"/>
      <c r="R122" s="5"/>
      <c r="S122" s="5"/>
      <c r="T122" s="468"/>
      <c r="U122" s="469"/>
      <c r="V122" s="6"/>
      <c r="W122" s="6"/>
      <c r="X122" s="6"/>
    </row>
    <row r="123" spans="1:24" ht="12" customHeight="1">
      <c r="A123" s="52"/>
      <c r="B123" s="83" t="s">
        <v>16</v>
      </c>
      <c r="C123" s="73" t="s">
        <v>159</v>
      </c>
      <c r="D123" s="71">
        <v>7</v>
      </c>
      <c r="E123" s="404">
        <v>23</v>
      </c>
      <c r="F123" s="368"/>
      <c r="G123" s="41"/>
      <c r="H123" s="40"/>
      <c r="I123" s="39"/>
      <c r="J123" s="42"/>
      <c r="K123" s="44"/>
      <c r="L123" s="43"/>
      <c r="M123" s="383"/>
      <c r="N123" s="378">
        <f t="shared" ref="N123:N223" si="12">SUM(F123:M123)</f>
        <v>0</v>
      </c>
      <c r="O123" s="11">
        <f t="shared" ref="O123:O223" si="13">N123*D123</f>
        <v>0</v>
      </c>
      <c r="P123" s="420">
        <f t="shared" ref="P123:P223" si="14">N123*E123</f>
        <v>0</v>
      </c>
      <c r="Q123" s="473"/>
      <c r="R123" s="5"/>
      <c r="S123" s="5"/>
      <c r="T123" s="468"/>
      <c r="U123" s="469"/>
      <c r="V123" s="6"/>
      <c r="W123" s="6"/>
      <c r="X123" s="6"/>
    </row>
    <row r="124" spans="1:24" ht="12" customHeight="1">
      <c r="A124" s="52"/>
      <c r="B124" s="83" t="s">
        <v>16</v>
      </c>
      <c r="C124" s="73" t="s">
        <v>160</v>
      </c>
      <c r="D124" s="71">
        <v>7</v>
      </c>
      <c r="E124" s="404">
        <v>23</v>
      </c>
      <c r="F124" s="369"/>
      <c r="G124" s="149"/>
      <c r="H124" s="150"/>
      <c r="I124" s="151"/>
      <c r="J124" s="152"/>
      <c r="K124" s="153"/>
      <c r="L124" s="154"/>
      <c r="M124" s="377"/>
      <c r="N124" s="378">
        <f t="shared" si="12"/>
        <v>0</v>
      </c>
      <c r="O124" s="11">
        <f t="shared" si="13"/>
        <v>0</v>
      </c>
      <c r="P124" s="420">
        <f t="shared" si="14"/>
        <v>0</v>
      </c>
      <c r="Q124" s="473"/>
      <c r="R124" s="5"/>
      <c r="S124" s="5"/>
      <c r="T124" s="468"/>
      <c r="U124" s="469"/>
      <c r="V124" s="6"/>
      <c r="W124" s="6"/>
      <c r="X124" s="6"/>
    </row>
    <row r="125" spans="1:24" ht="12" customHeight="1">
      <c r="A125" s="52"/>
      <c r="B125" s="83" t="s">
        <v>16</v>
      </c>
      <c r="C125" s="73" t="s">
        <v>153</v>
      </c>
      <c r="D125" s="71">
        <v>7</v>
      </c>
      <c r="E125" s="404">
        <v>23</v>
      </c>
      <c r="F125" s="369"/>
      <c r="G125" s="149"/>
      <c r="H125" s="150"/>
      <c r="I125" s="151"/>
      <c r="J125" s="152"/>
      <c r="K125" s="153"/>
      <c r="L125" s="154"/>
      <c r="M125" s="377"/>
      <c r="N125" s="378">
        <f t="shared" si="12"/>
        <v>0</v>
      </c>
      <c r="O125" s="11">
        <f t="shared" si="13"/>
        <v>0</v>
      </c>
      <c r="P125" s="420">
        <f t="shared" si="14"/>
        <v>0</v>
      </c>
      <c r="Q125" s="473"/>
      <c r="R125" s="5"/>
      <c r="S125" s="5"/>
      <c r="T125" s="468"/>
      <c r="U125" s="469"/>
      <c r="V125" s="6"/>
      <c r="W125" s="6"/>
      <c r="X125" s="6"/>
    </row>
    <row r="126" spans="1:24" ht="12" customHeight="1">
      <c r="A126" s="52"/>
      <c r="B126" s="83" t="s">
        <v>16</v>
      </c>
      <c r="C126" s="73" t="s">
        <v>154</v>
      </c>
      <c r="D126" s="71">
        <v>7</v>
      </c>
      <c r="E126" s="404">
        <v>23</v>
      </c>
      <c r="F126" s="369"/>
      <c r="G126" s="149"/>
      <c r="H126" s="150"/>
      <c r="I126" s="151"/>
      <c r="J126" s="152"/>
      <c r="K126" s="153"/>
      <c r="L126" s="154"/>
      <c r="M126" s="377"/>
      <c r="N126" s="378">
        <f t="shared" si="12"/>
        <v>0</v>
      </c>
      <c r="O126" s="11">
        <f t="shared" si="13"/>
        <v>0</v>
      </c>
      <c r="P126" s="420">
        <f t="shared" si="14"/>
        <v>0</v>
      </c>
      <c r="Q126" s="473"/>
      <c r="R126" s="5"/>
      <c r="S126" s="5"/>
      <c r="T126" s="468"/>
      <c r="U126" s="469"/>
      <c r="V126" s="6"/>
      <c r="W126" s="6"/>
      <c r="X126" s="6"/>
    </row>
    <row r="127" spans="1:24" ht="12" customHeight="1">
      <c r="A127" s="52"/>
      <c r="B127" s="83" t="s">
        <v>132</v>
      </c>
      <c r="C127" s="73" t="s">
        <v>359</v>
      </c>
      <c r="D127" s="71">
        <v>1</v>
      </c>
      <c r="E127" s="404">
        <v>161</v>
      </c>
      <c r="F127" s="369"/>
      <c r="G127" s="149"/>
      <c r="H127" s="150"/>
      <c r="I127" s="151"/>
      <c r="J127" s="152"/>
      <c r="K127" s="153"/>
      <c r="L127" s="154"/>
      <c r="M127" s="377"/>
      <c r="N127" s="378">
        <f t="shared" si="12"/>
        <v>0</v>
      </c>
      <c r="O127" s="11">
        <f t="shared" si="13"/>
        <v>0</v>
      </c>
      <c r="P127" s="477">
        <f t="shared" si="14"/>
        <v>0</v>
      </c>
      <c r="Q127" s="473"/>
      <c r="R127" s="5"/>
      <c r="S127" s="5"/>
      <c r="T127" s="468"/>
      <c r="U127" s="469"/>
      <c r="V127" s="6"/>
      <c r="W127" s="6"/>
      <c r="X127" s="6"/>
    </row>
    <row r="128" spans="1:24" ht="12" customHeight="1">
      <c r="A128" s="52"/>
      <c r="B128" s="83" t="s">
        <v>107</v>
      </c>
      <c r="C128" s="73" t="s">
        <v>338</v>
      </c>
      <c r="D128" s="71">
        <v>1</v>
      </c>
      <c r="E128" s="404">
        <v>161</v>
      </c>
      <c r="F128" s="368"/>
      <c r="G128" s="41"/>
      <c r="H128" s="40"/>
      <c r="I128" s="39"/>
      <c r="J128" s="42"/>
      <c r="K128" s="44"/>
      <c r="L128" s="43"/>
      <c r="M128" s="383"/>
      <c r="N128" s="378">
        <f t="shared" si="12"/>
        <v>0</v>
      </c>
      <c r="O128" s="11">
        <f t="shared" si="13"/>
        <v>0</v>
      </c>
      <c r="P128" s="477">
        <f t="shared" si="14"/>
        <v>0</v>
      </c>
      <c r="Q128" s="473"/>
      <c r="R128" s="5"/>
      <c r="S128" s="5"/>
      <c r="T128" s="468"/>
      <c r="U128" s="469"/>
      <c r="V128" s="6"/>
      <c r="W128" s="6"/>
      <c r="X128" s="6"/>
    </row>
    <row r="129" spans="1:24" ht="12" customHeight="1">
      <c r="A129" s="52"/>
      <c r="B129" s="83" t="s">
        <v>9</v>
      </c>
      <c r="C129" s="73" t="s">
        <v>368</v>
      </c>
      <c r="D129" s="71">
        <v>2</v>
      </c>
      <c r="E129" s="404">
        <v>216</v>
      </c>
      <c r="F129" s="369"/>
      <c r="G129" s="149"/>
      <c r="H129" s="150"/>
      <c r="I129" s="151"/>
      <c r="J129" s="152"/>
      <c r="K129" s="153"/>
      <c r="L129" s="154"/>
      <c r="M129" s="377"/>
      <c r="N129" s="378">
        <f t="shared" si="12"/>
        <v>0</v>
      </c>
      <c r="O129" s="11">
        <f t="shared" si="13"/>
        <v>0</v>
      </c>
      <c r="P129" s="477">
        <f t="shared" si="14"/>
        <v>0</v>
      </c>
      <c r="Q129" s="473"/>
      <c r="R129" s="5"/>
      <c r="S129" s="5"/>
      <c r="T129" s="468"/>
      <c r="U129" s="469"/>
      <c r="V129" s="6"/>
      <c r="W129" s="6"/>
      <c r="X129" s="6"/>
    </row>
    <row r="130" spans="1:24" ht="12" customHeight="1">
      <c r="A130" s="52"/>
      <c r="B130" s="83" t="s">
        <v>9</v>
      </c>
      <c r="C130" s="73" t="s">
        <v>339</v>
      </c>
      <c r="D130" s="71">
        <v>2</v>
      </c>
      <c r="E130" s="404">
        <v>197</v>
      </c>
      <c r="F130" s="368"/>
      <c r="G130" s="41"/>
      <c r="H130" s="40"/>
      <c r="I130" s="39"/>
      <c r="J130" s="42"/>
      <c r="K130" s="44"/>
      <c r="L130" s="43"/>
      <c r="M130" s="383"/>
      <c r="N130" s="378">
        <f t="shared" si="12"/>
        <v>0</v>
      </c>
      <c r="O130" s="11">
        <f t="shared" si="13"/>
        <v>0</v>
      </c>
      <c r="P130" s="477">
        <f t="shared" si="14"/>
        <v>0</v>
      </c>
      <c r="Q130" s="473"/>
      <c r="R130" s="5"/>
      <c r="S130" s="5"/>
      <c r="T130" s="468"/>
      <c r="U130" s="469"/>
      <c r="V130" s="6"/>
      <c r="W130" s="6"/>
      <c r="X130" s="6"/>
    </row>
    <row r="131" spans="1:24" ht="12" customHeight="1">
      <c r="A131" s="52"/>
      <c r="B131" s="83" t="s">
        <v>9</v>
      </c>
      <c r="C131" s="73" t="s">
        <v>369</v>
      </c>
      <c r="D131" s="71">
        <v>2</v>
      </c>
      <c r="E131" s="404">
        <v>154</v>
      </c>
      <c r="F131" s="369"/>
      <c r="G131" s="149"/>
      <c r="H131" s="150"/>
      <c r="I131" s="151"/>
      <c r="J131" s="152"/>
      <c r="K131" s="153"/>
      <c r="L131" s="154"/>
      <c r="M131" s="377"/>
      <c r="N131" s="378">
        <f t="shared" si="12"/>
        <v>0</v>
      </c>
      <c r="O131" s="11">
        <f t="shared" si="13"/>
        <v>0</v>
      </c>
      <c r="P131" s="477">
        <f t="shared" si="14"/>
        <v>0</v>
      </c>
      <c r="Q131" s="473"/>
      <c r="R131" s="5"/>
      <c r="S131" s="5"/>
      <c r="T131" s="468"/>
      <c r="U131" s="469"/>
      <c r="V131" s="6"/>
      <c r="W131" s="6"/>
      <c r="X131" s="6"/>
    </row>
    <row r="132" spans="1:24" ht="12" customHeight="1">
      <c r="A132" s="52"/>
      <c r="B132" s="83" t="s">
        <v>39</v>
      </c>
      <c r="C132" s="73" t="s">
        <v>340</v>
      </c>
      <c r="D132" s="71">
        <v>1</v>
      </c>
      <c r="E132" s="404">
        <v>111</v>
      </c>
      <c r="F132" s="368"/>
      <c r="G132" s="41"/>
      <c r="H132" s="40"/>
      <c r="I132" s="39"/>
      <c r="J132" s="42"/>
      <c r="K132" s="44"/>
      <c r="L132" s="43"/>
      <c r="M132" s="383"/>
      <c r="N132" s="378">
        <f t="shared" si="12"/>
        <v>0</v>
      </c>
      <c r="O132" s="11">
        <f t="shared" si="13"/>
        <v>0</v>
      </c>
      <c r="P132" s="477">
        <f t="shared" si="14"/>
        <v>0</v>
      </c>
      <c r="Q132" s="473"/>
      <c r="R132" s="5"/>
      <c r="S132" s="5"/>
      <c r="T132" s="468"/>
      <c r="U132" s="469"/>
      <c r="V132" s="6"/>
      <c r="W132" s="6"/>
      <c r="X132" s="6"/>
    </row>
    <row r="133" spans="1:24" ht="12" customHeight="1">
      <c r="A133" s="52"/>
      <c r="B133" s="84" t="s">
        <v>107</v>
      </c>
      <c r="C133" s="68" t="s">
        <v>341</v>
      </c>
      <c r="D133" s="69">
        <v>1</v>
      </c>
      <c r="E133" s="404">
        <v>148</v>
      </c>
      <c r="F133" s="369"/>
      <c r="G133" s="149"/>
      <c r="H133" s="150"/>
      <c r="I133" s="151"/>
      <c r="J133" s="152"/>
      <c r="K133" s="153"/>
      <c r="L133" s="154"/>
      <c r="M133" s="377"/>
      <c r="N133" s="378">
        <f t="shared" si="12"/>
        <v>0</v>
      </c>
      <c r="O133" s="11">
        <f t="shared" si="13"/>
        <v>0</v>
      </c>
      <c r="P133" s="477">
        <f t="shared" si="14"/>
        <v>0</v>
      </c>
      <c r="Q133" s="473"/>
      <c r="R133" s="5"/>
      <c r="S133" s="5"/>
      <c r="T133" s="468"/>
      <c r="U133" s="469"/>
      <c r="V133" s="6"/>
      <c r="W133" s="6"/>
      <c r="X133" s="6"/>
    </row>
    <row r="134" spans="1:24" ht="12" customHeight="1">
      <c r="A134" s="52"/>
      <c r="B134" s="83" t="s">
        <v>107</v>
      </c>
      <c r="C134" s="70" t="s">
        <v>342</v>
      </c>
      <c r="D134" s="71">
        <v>1</v>
      </c>
      <c r="E134" s="404">
        <v>148</v>
      </c>
      <c r="F134" s="369"/>
      <c r="G134" s="149"/>
      <c r="H134" s="150"/>
      <c r="I134" s="151"/>
      <c r="J134" s="152"/>
      <c r="K134" s="153"/>
      <c r="L134" s="154"/>
      <c r="M134" s="377"/>
      <c r="N134" s="378">
        <f t="shared" si="12"/>
        <v>0</v>
      </c>
      <c r="O134" s="11">
        <f t="shared" si="13"/>
        <v>0</v>
      </c>
      <c r="P134" s="477">
        <f t="shared" si="14"/>
        <v>0</v>
      </c>
      <c r="Q134" s="473"/>
      <c r="R134" s="5"/>
      <c r="S134" s="5"/>
      <c r="T134" s="468"/>
      <c r="U134" s="469"/>
      <c r="V134" s="6"/>
      <c r="W134" s="6"/>
      <c r="X134" s="6"/>
    </row>
    <row r="135" spans="1:24" ht="12" customHeight="1">
      <c r="A135" s="52"/>
      <c r="B135" s="84" t="s">
        <v>9</v>
      </c>
      <c r="C135" s="68" t="s">
        <v>343</v>
      </c>
      <c r="D135" s="69">
        <v>2</v>
      </c>
      <c r="E135" s="404">
        <v>223</v>
      </c>
      <c r="F135" s="369"/>
      <c r="G135" s="149"/>
      <c r="H135" s="150"/>
      <c r="I135" s="151"/>
      <c r="J135" s="152"/>
      <c r="K135" s="153"/>
      <c r="L135" s="154"/>
      <c r="M135" s="377"/>
      <c r="N135" s="378">
        <f t="shared" si="12"/>
        <v>0</v>
      </c>
      <c r="O135" s="11">
        <f t="shared" si="13"/>
        <v>0</v>
      </c>
      <c r="P135" s="477">
        <f t="shared" si="14"/>
        <v>0</v>
      </c>
      <c r="Q135" s="473"/>
      <c r="R135" s="5"/>
      <c r="S135" s="5"/>
      <c r="T135" s="468"/>
      <c r="U135" s="469"/>
      <c r="V135" s="6"/>
      <c r="W135" s="6"/>
      <c r="X135" s="6"/>
    </row>
    <row r="136" spans="1:24" ht="12" customHeight="1">
      <c r="A136" s="52"/>
      <c r="B136" s="83" t="s">
        <v>32</v>
      </c>
      <c r="C136" s="70" t="s">
        <v>344</v>
      </c>
      <c r="D136" s="71">
        <v>2</v>
      </c>
      <c r="E136" s="404">
        <v>235</v>
      </c>
      <c r="F136" s="369"/>
      <c r="G136" s="149"/>
      <c r="H136" s="150"/>
      <c r="I136" s="151"/>
      <c r="J136" s="152"/>
      <c r="K136" s="153"/>
      <c r="L136" s="154"/>
      <c r="M136" s="377"/>
      <c r="N136" s="378">
        <f t="shared" si="12"/>
        <v>0</v>
      </c>
      <c r="O136" s="11">
        <f t="shared" si="13"/>
        <v>0</v>
      </c>
      <c r="P136" s="477">
        <f t="shared" si="14"/>
        <v>0</v>
      </c>
      <c r="Q136" s="473"/>
      <c r="R136" s="5"/>
      <c r="S136" s="5"/>
      <c r="T136" s="468"/>
      <c r="U136" s="469"/>
      <c r="V136" s="6"/>
      <c r="W136" s="6"/>
      <c r="X136" s="6"/>
    </row>
    <row r="137" spans="1:24" ht="12" customHeight="1">
      <c r="A137" s="52"/>
      <c r="B137" s="84" t="s">
        <v>9</v>
      </c>
      <c r="C137" s="68" t="s">
        <v>345</v>
      </c>
      <c r="D137" s="69">
        <v>2</v>
      </c>
      <c r="E137" s="404">
        <v>179</v>
      </c>
      <c r="F137" s="369"/>
      <c r="G137" s="149"/>
      <c r="H137" s="150"/>
      <c r="I137" s="151"/>
      <c r="J137" s="152"/>
      <c r="K137" s="153"/>
      <c r="L137" s="154"/>
      <c r="M137" s="377"/>
      <c r="N137" s="378">
        <f t="shared" si="12"/>
        <v>0</v>
      </c>
      <c r="O137" s="11">
        <f t="shared" si="13"/>
        <v>0</v>
      </c>
      <c r="P137" s="477">
        <f t="shared" si="14"/>
        <v>0</v>
      </c>
      <c r="Q137" s="473"/>
      <c r="R137" s="5"/>
      <c r="S137" s="5"/>
      <c r="T137" s="468"/>
      <c r="U137" s="469"/>
      <c r="V137" s="6"/>
      <c r="W137" s="6"/>
      <c r="X137" s="6"/>
    </row>
    <row r="138" spans="1:24" ht="12" customHeight="1">
      <c r="A138" s="52"/>
      <c r="B138" s="83" t="s">
        <v>32</v>
      </c>
      <c r="C138" s="70" t="s">
        <v>370</v>
      </c>
      <c r="D138" s="71">
        <v>3</v>
      </c>
      <c r="E138" s="404">
        <v>242</v>
      </c>
      <c r="F138" s="369"/>
      <c r="G138" s="149"/>
      <c r="H138" s="150"/>
      <c r="I138" s="151"/>
      <c r="J138" s="152"/>
      <c r="K138" s="153"/>
      <c r="L138" s="154"/>
      <c r="M138" s="377"/>
      <c r="N138" s="378">
        <f t="shared" si="12"/>
        <v>0</v>
      </c>
      <c r="O138" s="11">
        <f t="shared" si="13"/>
        <v>0</v>
      </c>
      <c r="P138" s="477">
        <f t="shared" si="14"/>
        <v>0</v>
      </c>
      <c r="Q138" s="473"/>
      <c r="R138" s="5"/>
      <c r="S138" s="5"/>
      <c r="T138" s="468"/>
      <c r="U138" s="469"/>
      <c r="V138" s="6"/>
      <c r="W138" s="6"/>
      <c r="X138" s="6"/>
    </row>
    <row r="139" spans="1:24" ht="12" customHeight="1">
      <c r="A139" s="52"/>
      <c r="B139" s="84" t="s">
        <v>32</v>
      </c>
      <c r="C139" s="68" t="s">
        <v>346</v>
      </c>
      <c r="D139" s="69">
        <v>2</v>
      </c>
      <c r="E139" s="404">
        <v>173</v>
      </c>
      <c r="F139" s="369"/>
      <c r="G139" s="149"/>
      <c r="H139" s="150"/>
      <c r="I139" s="151"/>
      <c r="J139" s="152"/>
      <c r="K139" s="153"/>
      <c r="L139" s="154"/>
      <c r="M139" s="377"/>
      <c r="N139" s="378">
        <f t="shared" si="12"/>
        <v>0</v>
      </c>
      <c r="O139" s="11">
        <f t="shared" si="13"/>
        <v>0</v>
      </c>
      <c r="P139" s="477">
        <f t="shared" si="14"/>
        <v>0</v>
      </c>
      <c r="Q139" s="473"/>
      <c r="R139" s="5"/>
      <c r="S139" s="5"/>
      <c r="T139" s="468"/>
      <c r="U139" s="469"/>
      <c r="V139" s="6"/>
      <c r="W139" s="6"/>
      <c r="X139" s="6"/>
    </row>
    <row r="140" spans="1:24" ht="12" customHeight="1">
      <c r="A140" s="52"/>
      <c r="B140" s="83" t="s">
        <v>32</v>
      </c>
      <c r="C140" s="70" t="s">
        <v>347</v>
      </c>
      <c r="D140" s="71">
        <v>2</v>
      </c>
      <c r="E140" s="404">
        <v>118</v>
      </c>
      <c r="F140" s="369"/>
      <c r="G140" s="149"/>
      <c r="H140" s="150"/>
      <c r="I140" s="151"/>
      <c r="J140" s="152"/>
      <c r="K140" s="153"/>
      <c r="L140" s="154"/>
      <c r="M140" s="377"/>
      <c r="N140" s="378">
        <f t="shared" si="12"/>
        <v>0</v>
      </c>
      <c r="O140" s="11">
        <f t="shared" si="13"/>
        <v>0</v>
      </c>
      <c r="P140" s="477">
        <f t="shared" si="14"/>
        <v>0</v>
      </c>
      <c r="Q140" s="473"/>
      <c r="R140" s="5"/>
      <c r="S140" s="5"/>
      <c r="T140" s="468"/>
      <c r="U140" s="469"/>
      <c r="V140" s="6"/>
      <c r="W140" s="6"/>
      <c r="X140" s="6"/>
    </row>
    <row r="141" spans="1:24" ht="12" customHeight="1">
      <c r="A141" s="52"/>
      <c r="B141" s="84" t="s">
        <v>39</v>
      </c>
      <c r="C141" s="68" t="s">
        <v>348</v>
      </c>
      <c r="D141" s="69">
        <v>2</v>
      </c>
      <c r="E141" s="404">
        <v>148</v>
      </c>
      <c r="F141" s="369"/>
      <c r="G141" s="149"/>
      <c r="H141" s="150"/>
      <c r="I141" s="151"/>
      <c r="J141" s="152"/>
      <c r="K141" s="153"/>
      <c r="L141" s="154"/>
      <c r="M141" s="377"/>
      <c r="N141" s="378">
        <f t="shared" si="12"/>
        <v>0</v>
      </c>
      <c r="O141" s="11">
        <f t="shared" si="13"/>
        <v>0</v>
      </c>
      <c r="P141" s="477">
        <f t="shared" si="14"/>
        <v>0</v>
      </c>
      <c r="Q141" s="473"/>
      <c r="R141" s="5"/>
      <c r="S141" s="5"/>
      <c r="T141" s="468"/>
      <c r="U141" s="469"/>
      <c r="V141" s="6"/>
      <c r="W141" s="6"/>
      <c r="X141" s="6"/>
    </row>
    <row r="142" spans="1:24" ht="12" customHeight="1">
      <c r="A142" s="52"/>
      <c r="B142" s="83" t="s">
        <v>21</v>
      </c>
      <c r="C142" s="70" t="s">
        <v>349</v>
      </c>
      <c r="D142" s="71">
        <v>3</v>
      </c>
      <c r="E142" s="404">
        <v>124</v>
      </c>
      <c r="F142" s="369"/>
      <c r="G142" s="149"/>
      <c r="H142" s="150"/>
      <c r="I142" s="151"/>
      <c r="J142" s="152"/>
      <c r="K142" s="153"/>
      <c r="L142" s="154"/>
      <c r="M142" s="377"/>
      <c r="N142" s="378">
        <f t="shared" si="12"/>
        <v>0</v>
      </c>
      <c r="O142" s="11">
        <f t="shared" si="13"/>
        <v>0</v>
      </c>
      <c r="P142" s="477">
        <f t="shared" si="14"/>
        <v>0</v>
      </c>
      <c r="Q142" s="473"/>
      <c r="R142" s="5"/>
      <c r="S142" s="5"/>
      <c r="T142" s="468"/>
      <c r="U142" s="469"/>
      <c r="V142" s="6"/>
      <c r="W142" s="6"/>
      <c r="X142" s="6"/>
    </row>
    <row r="143" spans="1:24" ht="12" customHeight="1">
      <c r="A143" s="52"/>
      <c r="B143" s="84" t="s">
        <v>132</v>
      </c>
      <c r="C143" s="68" t="s">
        <v>350</v>
      </c>
      <c r="D143" s="69">
        <v>1</v>
      </c>
      <c r="E143" s="404">
        <v>197</v>
      </c>
      <c r="F143" s="369"/>
      <c r="G143" s="149"/>
      <c r="H143" s="150"/>
      <c r="I143" s="151"/>
      <c r="J143" s="152"/>
      <c r="K143" s="153"/>
      <c r="L143" s="154"/>
      <c r="M143" s="377"/>
      <c r="N143" s="378">
        <f t="shared" si="12"/>
        <v>0</v>
      </c>
      <c r="O143" s="11">
        <f t="shared" si="13"/>
        <v>0</v>
      </c>
      <c r="P143" s="477">
        <f t="shared" si="14"/>
        <v>0</v>
      </c>
      <c r="Q143" s="473"/>
      <c r="R143" s="5"/>
      <c r="S143" s="5"/>
      <c r="T143" s="468"/>
      <c r="U143" s="469"/>
      <c r="V143" s="6"/>
      <c r="W143" s="6"/>
      <c r="X143" s="6"/>
    </row>
    <row r="144" spans="1:24" ht="12" customHeight="1">
      <c r="A144" s="52"/>
      <c r="B144" s="83" t="s">
        <v>32</v>
      </c>
      <c r="C144" s="70" t="s">
        <v>351</v>
      </c>
      <c r="D144" s="71">
        <v>2</v>
      </c>
      <c r="E144" s="404">
        <v>173</v>
      </c>
      <c r="F144" s="369"/>
      <c r="G144" s="149"/>
      <c r="H144" s="150"/>
      <c r="I144" s="151"/>
      <c r="J144" s="152"/>
      <c r="K144" s="153"/>
      <c r="L144" s="154"/>
      <c r="M144" s="377"/>
      <c r="N144" s="378">
        <f t="shared" si="12"/>
        <v>0</v>
      </c>
      <c r="O144" s="11">
        <f t="shared" si="13"/>
        <v>0</v>
      </c>
      <c r="P144" s="477">
        <f t="shared" si="14"/>
        <v>0</v>
      </c>
      <c r="Q144" s="473"/>
      <c r="R144" s="5"/>
      <c r="S144" s="5"/>
      <c r="T144" s="468"/>
      <c r="U144" s="469"/>
      <c r="V144" s="6"/>
      <c r="W144" s="6"/>
      <c r="X144" s="6"/>
    </row>
    <row r="145" spans="1:24" ht="12" customHeight="1">
      <c r="A145" s="52"/>
      <c r="B145" s="84" t="s">
        <v>11</v>
      </c>
      <c r="C145" s="68" t="s">
        <v>352</v>
      </c>
      <c r="D145" s="69">
        <v>6</v>
      </c>
      <c r="E145" s="404">
        <v>179</v>
      </c>
      <c r="F145" s="369"/>
      <c r="G145" s="149"/>
      <c r="H145" s="150"/>
      <c r="I145" s="151"/>
      <c r="J145" s="152"/>
      <c r="K145" s="153"/>
      <c r="L145" s="154"/>
      <c r="M145" s="377"/>
      <c r="N145" s="378">
        <f t="shared" si="12"/>
        <v>0</v>
      </c>
      <c r="O145" s="11">
        <f t="shared" si="13"/>
        <v>0</v>
      </c>
      <c r="P145" s="477">
        <f t="shared" si="14"/>
        <v>0</v>
      </c>
      <c r="Q145" s="473"/>
      <c r="R145" s="5"/>
      <c r="S145" s="5"/>
      <c r="T145" s="468"/>
      <c r="U145" s="469"/>
      <c r="V145" s="6"/>
      <c r="W145" s="6"/>
      <c r="X145" s="6"/>
    </row>
    <row r="146" spans="1:24" ht="12" customHeight="1">
      <c r="A146" s="52"/>
      <c r="B146" s="83" t="s">
        <v>12</v>
      </c>
      <c r="C146" s="70" t="s">
        <v>353</v>
      </c>
      <c r="D146" s="71">
        <v>6</v>
      </c>
      <c r="E146" s="404">
        <v>75</v>
      </c>
      <c r="F146" s="369"/>
      <c r="G146" s="149"/>
      <c r="H146" s="150"/>
      <c r="I146" s="151"/>
      <c r="J146" s="152"/>
      <c r="K146" s="153"/>
      <c r="L146" s="154"/>
      <c r="M146" s="377"/>
      <c r="N146" s="378">
        <f t="shared" si="12"/>
        <v>0</v>
      </c>
      <c r="O146" s="11">
        <f t="shared" si="13"/>
        <v>0</v>
      </c>
      <c r="P146" s="477">
        <f t="shared" si="14"/>
        <v>0</v>
      </c>
      <c r="Q146" s="473"/>
      <c r="R146" s="5"/>
      <c r="S146" s="5"/>
      <c r="T146" s="468"/>
      <c r="U146" s="469"/>
      <c r="V146" s="6"/>
      <c r="W146" s="6"/>
      <c r="X146" s="6"/>
    </row>
    <row r="147" spans="1:24" ht="12" customHeight="1">
      <c r="A147" s="52"/>
      <c r="B147" s="84" t="s">
        <v>132</v>
      </c>
      <c r="C147" s="68" t="s">
        <v>354</v>
      </c>
      <c r="D147" s="69">
        <v>1</v>
      </c>
      <c r="E147" s="404">
        <v>129</v>
      </c>
      <c r="F147" s="369"/>
      <c r="G147" s="149"/>
      <c r="H147" s="150"/>
      <c r="I147" s="151"/>
      <c r="J147" s="152"/>
      <c r="K147" s="153"/>
      <c r="L147" s="154"/>
      <c r="M147" s="377"/>
      <c r="N147" s="378">
        <f t="shared" si="12"/>
        <v>0</v>
      </c>
      <c r="O147" s="11">
        <f t="shared" si="13"/>
        <v>0</v>
      </c>
      <c r="P147" s="477">
        <f t="shared" si="14"/>
        <v>0</v>
      </c>
      <c r="Q147" s="473"/>
      <c r="R147" s="5"/>
      <c r="S147" s="5"/>
      <c r="T147" s="468"/>
      <c r="U147" s="469"/>
      <c r="V147" s="6"/>
      <c r="W147" s="6"/>
      <c r="X147" s="6"/>
    </row>
    <row r="148" spans="1:24" ht="12" customHeight="1">
      <c r="A148" s="52"/>
      <c r="B148" s="83" t="s">
        <v>9</v>
      </c>
      <c r="C148" s="70" t="s">
        <v>355</v>
      </c>
      <c r="D148" s="71">
        <v>2</v>
      </c>
      <c r="E148" s="404">
        <v>148</v>
      </c>
      <c r="F148" s="369"/>
      <c r="G148" s="149"/>
      <c r="H148" s="150"/>
      <c r="I148" s="151"/>
      <c r="J148" s="152"/>
      <c r="K148" s="153"/>
      <c r="L148" s="154"/>
      <c r="M148" s="377"/>
      <c r="N148" s="378">
        <f t="shared" si="12"/>
        <v>0</v>
      </c>
      <c r="O148" s="11">
        <f t="shared" si="13"/>
        <v>0</v>
      </c>
      <c r="P148" s="477">
        <f t="shared" si="14"/>
        <v>0</v>
      </c>
      <c r="Q148" s="473"/>
      <c r="R148" s="5"/>
      <c r="S148" s="5"/>
      <c r="T148" s="468"/>
      <c r="U148" s="469"/>
      <c r="V148" s="6"/>
      <c r="W148" s="6"/>
      <c r="X148" s="6"/>
    </row>
    <row r="149" spans="1:24" ht="12" customHeight="1">
      <c r="A149" s="52"/>
      <c r="B149" s="84" t="s">
        <v>34</v>
      </c>
      <c r="C149" s="68" t="s">
        <v>356</v>
      </c>
      <c r="D149" s="69">
        <v>3</v>
      </c>
      <c r="E149" s="404">
        <v>148</v>
      </c>
      <c r="F149" s="369"/>
      <c r="G149" s="149"/>
      <c r="H149" s="150"/>
      <c r="I149" s="151"/>
      <c r="J149" s="152"/>
      <c r="K149" s="153"/>
      <c r="L149" s="154"/>
      <c r="M149" s="377"/>
      <c r="N149" s="378">
        <f t="shared" si="12"/>
        <v>0</v>
      </c>
      <c r="O149" s="11">
        <f t="shared" si="13"/>
        <v>0</v>
      </c>
      <c r="P149" s="477">
        <f t="shared" si="14"/>
        <v>0</v>
      </c>
      <c r="Q149" s="473"/>
      <c r="R149" s="5"/>
      <c r="S149" s="5"/>
      <c r="T149" s="468"/>
      <c r="U149" s="469"/>
      <c r="V149" s="6"/>
      <c r="W149" s="6"/>
      <c r="X149" s="6"/>
    </row>
    <row r="150" spans="1:24" ht="12" customHeight="1">
      <c r="A150" s="52"/>
      <c r="B150" s="83" t="s">
        <v>13</v>
      </c>
      <c r="C150" s="70" t="s">
        <v>357</v>
      </c>
      <c r="D150" s="71">
        <v>6</v>
      </c>
      <c r="E150" s="404">
        <v>47</v>
      </c>
      <c r="F150" s="369"/>
      <c r="G150" s="149"/>
      <c r="H150" s="150"/>
      <c r="I150" s="151"/>
      <c r="J150" s="152"/>
      <c r="K150" s="153"/>
      <c r="L150" s="154"/>
      <c r="M150" s="377"/>
      <c r="N150" s="378">
        <f t="shared" si="12"/>
        <v>0</v>
      </c>
      <c r="O150" s="11">
        <f t="shared" si="13"/>
        <v>0</v>
      </c>
      <c r="P150" s="477">
        <f t="shared" si="14"/>
        <v>0</v>
      </c>
      <c r="Q150" s="473"/>
      <c r="R150" s="5"/>
      <c r="S150" s="5"/>
      <c r="T150" s="468"/>
      <c r="U150" s="469"/>
      <c r="V150" s="6"/>
      <c r="W150" s="6"/>
      <c r="X150" s="6"/>
    </row>
    <row r="151" spans="1:24" ht="12" customHeight="1">
      <c r="A151" s="52"/>
      <c r="B151" s="84" t="s">
        <v>13</v>
      </c>
      <c r="C151" s="68" t="s">
        <v>358</v>
      </c>
      <c r="D151" s="69">
        <v>6</v>
      </c>
      <c r="E151" s="404">
        <v>42</v>
      </c>
      <c r="F151" s="369"/>
      <c r="G151" s="149"/>
      <c r="H151" s="150"/>
      <c r="I151" s="151"/>
      <c r="J151" s="152"/>
      <c r="K151" s="153"/>
      <c r="L151" s="154"/>
      <c r="M151" s="377"/>
      <c r="N151" s="378">
        <f t="shared" si="12"/>
        <v>0</v>
      </c>
      <c r="O151" s="11">
        <f t="shared" si="13"/>
        <v>0</v>
      </c>
      <c r="P151" s="477">
        <f t="shared" si="14"/>
        <v>0</v>
      </c>
      <c r="Q151" s="473"/>
      <c r="R151" s="5"/>
      <c r="S151" s="5"/>
      <c r="T151" s="468"/>
      <c r="U151" s="469"/>
      <c r="V151" s="6"/>
      <c r="W151" s="6"/>
      <c r="X151" s="6"/>
    </row>
    <row r="152" spans="1:24" ht="12" customHeight="1">
      <c r="A152" s="52"/>
      <c r="B152" s="83" t="s">
        <v>18</v>
      </c>
      <c r="C152" s="70" t="s">
        <v>371</v>
      </c>
      <c r="D152" s="71">
        <v>6</v>
      </c>
      <c r="E152" s="404">
        <v>30</v>
      </c>
      <c r="F152" s="369"/>
      <c r="G152" s="149"/>
      <c r="H152" s="150"/>
      <c r="I152" s="151"/>
      <c r="J152" s="152"/>
      <c r="K152" s="153"/>
      <c r="L152" s="154"/>
      <c r="M152" s="377"/>
      <c r="N152" s="378">
        <f t="shared" si="12"/>
        <v>0</v>
      </c>
      <c r="O152" s="11">
        <f t="shared" si="13"/>
        <v>0</v>
      </c>
      <c r="P152" s="477">
        <f t="shared" si="14"/>
        <v>0</v>
      </c>
      <c r="Q152" s="473"/>
      <c r="R152" s="5"/>
      <c r="S152" s="5"/>
      <c r="T152" s="468"/>
      <c r="U152" s="469"/>
      <c r="V152" s="6"/>
      <c r="W152" s="6"/>
      <c r="X152" s="6"/>
    </row>
    <row r="153" spans="1:24" ht="12" customHeight="1">
      <c r="A153" s="52"/>
      <c r="B153" s="84" t="s">
        <v>40</v>
      </c>
      <c r="C153" s="68" t="s">
        <v>372</v>
      </c>
      <c r="D153" s="69">
        <v>3</v>
      </c>
      <c r="E153" s="404">
        <v>111</v>
      </c>
      <c r="F153" s="369"/>
      <c r="G153" s="149"/>
      <c r="H153" s="150"/>
      <c r="I153" s="151"/>
      <c r="J153" s="152"/>
      <c r="K153" s="153"/>
      <c r="L153" s="154"/>
      <c r="M153" s="377"/>
      <c r="N153" s="378">
        <f t="shared" si="12"/>
        <v>0</v>
      </c>
      <c r="O153" s="11">
        <f t="shared" si="13"/>
        <v>0</v>
      </c>
      <c r="P153" s="477">
        <f t="shared" si="14"/>
        <v>0</v>
      </c>
      <c r="Q153" s="473"/>
      <c r="R153" s="5"/>
      <c r="S153" s="5"/>
      <c r="T153" s="468"/>
      <c r="U153" s="469"/>
      <c r="V153" s="6"/>
      <c r="W153" s="6"/>
      <c r="X153" s="6"/>
    </row>
    <row r="154" spans="1:24" ht="12" customHeight="1">
      <c r="A154" s="52"/>
      <c r="B154" s="83" t="s">
        <v>34</v>
      </c>
      <c r="C154" s="70" t="s">
        <v>373</v>
      </c>
      <c r="D154" s="71">
        <v>3</v>
      </c>
      <c r="E154" s="404">
        <v>105</v>
      </c>
      <c r="F154" s="369"/>
      <c r="G154" s="149"/>
      <c r="H154" s="150"/>
      <c r="I154" s="151"/>
      <c r="J154" s="152"/>
      <c r="K154" s="153"/>
      <c r="L154" s="154"/>
      <c r="M154" s="377"/>
      <c r="N154" s="378">
        <f t="shared" si="12"/>
        <v>0</v>
      </c>
      <c r="O154" s="11">
        <f t="shared" si="13"/>
        <v>0</v>
      </c>
      <c r="P154" s="477">
        <f t="shared" si="14"/>
        <v>0</v>
      </c>
      <c r="Q154" s="473"/>
      <c r="R154" s="5"/>
      <c r="S154" s="5"/>
      <c r="T154" s="468"/>
      <c r="U154" s="469"/>
      <c r="V154" s="6"/>
      <c r="W154" s="6"/>
      <c r="X154" s="6"/>
    </row>
    <row r="155" spans="1:24" ht="12" customHeight="1">
      <c r="A155" s="52"/>
      <c r="B155" s="84" t="s">
        <v>34</v>
      </c>
      <c r="C155" s="68" t="s">
        <v>374</v>
      </c>
      <c r="D155" s="69">
        <v>4</v>
      </c>
      <c r="E155" s="404">
        <v>143</v>
      </c>
      <c r="F155" s="369"/>
      <c r="G155" s="149"/>
      <c r="H155" s="150"/>
      <c r="I155" s="151"/>
      <c r="J155" s="152"/>
      <c r="K155" s="153"/>
      <c r="L155" s="154"/>
      <c r="M155" s="377"/>
      <c r="N155" s="378">
        <f t="shared" si="12"/>
        <v>0</v>
      </c>
      <c r="O155" s="11">
        <f t="shared" si="13"/>
        <v>0</v>
      </c>
      <c r="P155" s="477">
        <f t="shared" si="14"/>
        <v>0</v>
      </c>
      <c r="Q155" s="473"/>
      <c r="R155" s="5"/>
      <c r="S155" s="5"/>
      <c r="T155" s="468"/>
      <c r="U155" s="469"/>
      <c r="V155" s="6"/>
      <c r="W155" s="6"/>
      <c r="X155" s="6"/>
    </row>
    <row r="156" spans="1:24" ht="12" customHeight="1">
      <c r="A156" s="52"/>
      <c r="B156" s="83" t="s">
        <v>34</v>
      </c>
      <c r="C156" s="70" t="s">
        <v>375</v>
      </c>
      <c r="D156" s="71">
        <v>5</v>
      </c>
      <c r="E156" s="404">
        <v>118</v>
      </c>
      <c r="F156" s="369"/>
      <c r="G156" s="149"/>
      <c r="H156" s="150"/>
      <c r="I156" s="151"/>
      <c r="J156" s="152"/>
      <c r="K156" s="153"/>
      <c r="L156" s="154"/>
      <c r="M156" s="377"/>
      <c r="N156" s="378">
        <f t="shared" si="12"/>
        <v>0</v>
      </c>
      <c r="O156" s="11">
        <f t="shared" si="13"/>
        <v>0</v>
      </c>
      <c r="P156" s="477">
        <f t="shared" si="14"/>
        <v>0</v>
      </c>
      <c r="Q156" s="473"/>
      <c r="R156" s="5"/>
      <c r="S156" s="5"/>
      <c r="T156" s="468"/>
      <c r="U156" s="469"/>
      <c r="V156" s="6"/>
      <c r="W156" s="6"/>
      <c r="X156" s="6"/>
    </row>
    <row r="157" spans="1:24" ht="12" customHeight="1">
      <c r="A157" s="52"/>
      <c r="B157" s="84" t="s">
        <v>11</v>
      </c>
      <c r="C157" s="68" t="s">
        <v>376</v>
      </c>
      <c r="D157" s="69">
        <v>6</v>
      </c>
      <c r="E157" s="404">
        <v>121</v>
      </c>
      <c r="F157" s="369"/>
      <c r="G157" s="149"/>
      <c r="H157" s="150"/>
      <c r="I157" s="151"/>
      <c r="J157" s="152"/>
      <c r="K157" s="153"/>
      <c r="L157" s="154"/>
      <c r="M157" s="377"/>
      <c r="N157" s="378">
        <f t="shared" si="12"/>
        <v>0</v>
      </c>
      <c r="O157" s="11">
        <f t="shared" si="13"/>
        <v>0</v>
      </c>
      <c r="P157" s="477">
        <f t="shared" si="14"/>
        <v>0</v>
      </c>
      <c r="Q157" s="473"/>
      <c r="R157" s="5"/>
      <c r="S157" s="5"/>
      <c r="T157" s="468"/>
      <c r="U157" s="469"/>
      <c r="V157" s="6"/>
      <c r="W157" s="6"/>
      <c r="X157" s="6"/>
    </row>
    <row r="158" spans="1:24" ht="12" customHeight="1">
      <c r="A158" s="52"/>
      <c r="B158" s="83" t="s">
        <v>11</v>
      </c>
      <c r="C158" s="70" t="s">
        <v>377</v>
      </c>
      <c r="D158" s="71">
        <v>6</v>
      </c>
      <c r="E158" s="404">
        <v>80</v>
      </c>
      <c r="F158" s="369"/>
      <c r="G158" s="149"/>
      <c r="H158" s="150"/>
      <c r="I158" s="151"/>
      <c r="J158" s="152"/>
      <c r="K158" s="153"/>
      <c r="L158" s="154"/>
      <c r="M158" s="377"/>
      <c r="N158" s="378">
        <f t="shared" si="12"/>
        <v>0</v>
      </c>
      <c r="O158" s="11">
        <f t="shared" si="13"/>
        <v>0</v>
      </c>
      <c r="P158" s="477">
        <f t="shared" si="14"/>
        <v>0</v>
      </c>
      <c r="Q158" s="473"/>
      <c r="R158" s="5"/>
      <c r="S158" s="5"/>
      <c r="T158" s="468"/>
      <c r="U158" s="469"/>
      <c r="V158" s="6"/>
      <c r="W158" s="6"/>
      <c r="X158" s="6"/>
    </row>
    <row r="159" spans="1:24" ht="12" customHeight="1">
      <c r="A159" s="52"/>
      <c r="B159" s="84" t="s">
        <v>12</v>
      </c>
      <c r="C159" s="68" t="s">
        <v>378</v>
      </c>
      <c r="D159" s="69">
        <v>6</v>
      </c>
      <c r="E159" s="404">
        <v>75</v>
      </c>
      <c r="F159" s="369"/>
      <c r="G159" s="149"/>
      <c r="H159" s="150"/>
      <c r="I159" s="151"/>
      <c r="J159" s="152"/>
      <c r="K159" s="153"/>
      <c r="L159" s="154"/>
      <c r="M159" s="377"/>
      <c r="N159" s="378">
        <f t="shared" si="12"/>
        <v>0</v>
      </c>
      <c r="O159" s="11">
        <f t="shared" si="13"/>
        <v>0</v>
      </c>
      <c r="P159" s="477">
        <f t="shared" si="14"/>
        <v>0</v>
      </c>
      <c r="Q159" s="473"/>
      <c r="R159" s="5"/>
      <c r="S159" s="5"/>
      <c r="T159" s="468"/>
      <c r="U159" s="469"/>
      <c r="V159" s="6"/>
      <c r="W159" s="6"/>
      <c r="X159" s="6"/>
    </row>
    <row r="160" spans="1:24" ht="12" customHeight="1">
      <c r="A160" s="52"/>
      <c r="B160" s="83" t="s">
        <v>13</v>
      </c>
      <c r="C160" s="70" t="s">
        <v>379</v>
      </c>
      <c r="D160" s="71">
        <v>6</v>
      </c>
      <c r="E160" s="404">
        <v>53</v>
      </c>
      <c r="F160" s="369"/>
      <c r="G160" s="149"/>
      <c r="H160" s="150"/>
      <c r="I160" s="151"/>
      <c r="J160" s="152"/>
      <c r="K160" s="153"/>
      <c r="L160" s="154"/>
      <c r="M160" s="377"/>
      <c r="N160" s="378">
        <f t="shared" si="12"/>
        <v>0</v>
      </c>
      <c r="O160" s="11">
        <f t="shared" si="13"/>
        <v>0</v>
      </c>
      <c r="P160" s="477">
        <f t="shared" si="14"/>
        <v>0</v>
      </c>
      <c r="Q160" s="473"/>
      <c r="R160" s="5"/>
      <c r="S160" s="5"/>
      <c r="T160" s="468"/>
      <c r="U160" s="469"/>
      <c r="V160" s="6"/>
      <c r="W160" s="6"/>
      <c r="X160" s="6"/>
    </row>
    <row r="161" spans="1:24" ht="12" customHeight="1">
      <c r="A161" s="52"/>
      <c r="B161" s="84" t="s">
        <v>16</v>
      </c>
      <c r="C161" s="68" t="s">
        <v>380</v>
      </c>
      <c r="D161" s="69">
        <v>10</v>
      </c>
      <c r="E161" s="404">
        <v>45</v>
      </c>
      <c r="F161" s="369"/>
      <c r="G161" s="149"/>
      <c r="H161" s="150"/>
      <c r="I161" s="151"/>
      <c r="J161" s="152"/>
      <c r="K161" s="153"/>
      <c r="L161" s="154"/>
      <c r="M161" s="377"/>
      <c r="N161" s="378">
        <f t="shared" si="12"/>
        <v>0</v>
      </c>
      <c r="O161" s="11">
        <f t="shared" si="13"/>
        <v>0</v>
      </c>
      <c r="P161" s="477">
        <f t="shared" si="14"/>
        <v>0</v>
      </c>
      <c r="Q161" s="473"/>
      <c r="R161" s="5"/>
      <c r="S161" s="5"/>
      <c r="T161" s="468"/>
      <c r="U161" s="469"/>
      <c r="V161" s="6"/>
      <c r="W161" s="6"/>
      <c r="X161" s="6"/>
    </row>
    <row r="162" spans="1:24" ht="12" customHeight="1">
      <c r="A162" s="52"/>
      <c r="B162" s="83" t="s">
        <v>16</v>
      </c>
      <c r="C162" s="70" t="s">
        <v>381</v>
      </c>
      <c r="D162" s="71">
        <v>10</v>
      </c>
      <c r="E162" s="404">
        <v>45</v>
      </c>
      <c r="F162" s="369"/>
      <c r="G162" s="149"/>
      <c r="H162" s="150"/>
      <c r="I162" s="151"/>
      <c r="J162" s="152"/>
      <c r="K162" s="153"/>
      <c r="L162" s="154"/>
      <c r="M162" s="377"/>
      <c r="N162" s="378">
        <f t="shared" si="12"/>
        <v>0</v>
      </c>
      <c r="O162" s="11">
        <f t="shared" si="13"/>
        <v>0</v>
      </c>
      <c r="P162" s="477">
        <f t="shared" si="14"/>
        <v>0</v>
      </c>
      <c r="Q162" s="473"/>
      <c r="R162" s="5"/>
      <c r="S162" s="5"/>
      <c r="T162" s="468"/>
      <c r="U162" s="469"/>
      <c r="V162" s="6"/>
      <c r="W162" s="6"/>
      <c r="X162" s="6"/>
    </row>
    <row r="163" spans="1:24" ht="12" customHeight="1" thickBot="1">
      <c r="A163" s="82"/>
      <c r="B163" s="100" t="s">
        <v>16</v>
      </c>
      <c r="C163" s="80" t="s">
        <v>382</v>
      </c>
      <c r="D163" s="81">
        <v>10</v>
      </c>
      <c r="E163" s="475">
        <v>45</v>
      </c>
      <c r="F163" s="370"/>
      <c r="G163" s="155"/>
      <c r="H163" s="156"/>
      <c r="I163" s="157"/>
      <c r="J163" s="158"/>
      <c r="K163" s="159"/>
      <c r="L163" s="160"/>
      <c r="M163" s="379"/>
      <c r="N163" s="380">
        <f t="shared" si="12"/>
        <v>0</v>
      </c>
      <c r="O163" s="94">
        <f t="shared" si="13"/>
        <v>0</v>
      </c>
      <c r="P163" s="478">
        <f t="shared" si="14"/>
        <v>0</v>
      </c>
      <c r="Q163" s="473"/>
      <c r="R163" s="5"/>
      <c r="S163" s="5"/>
      <c r="T163" s="468"/>
      <c r="U163" s="469"/>
      <c r="V163" s="6"/>
      <c r="W163" s="6"/>
      <c r="X163" s="6"/>
    </row>
    <row r="164" spans="1:24" ht="12" customHeight="1">
      <c r="A164" s="260" t="s">
        <v>106</v>
      </c>
      <c r="B164" s="106" t="s">
        <v>107</v>
      </c>
      <c r="C164" s="16" t="s">
        <v>108</v>
      </c>
      <c r="D164" s="17">
        <v>1</v>
      </c>
      <c r="E164" s="408">
        <v>179</v>
      </c>
      <c r="F164" s="368"/>
      <c r="G164" s="41"/>
      <c r="H164" s="40"/>
      <c r="I164" s="39"/>
      <c r="J164" s="42"/>
      <c r="K164" s="44"/>
      <c r="L164" s="43"/>
      <c r="M164" s="383"/>
      <c r="N164" s="384">
        <f t="shared" si="12"/>
        <v>0</v>
      </c>
      <c r="O164" s="92">
        <f t="shared" si="13"/>
        <v>0</v>
      </c>
      <c r="P164" s="419">
        <f t="shared" si="14"/>
        <v>0</v>
      </c>
      <c r="Q164" s="473"/>
      <c r="R164" s="5">
        <v>0.34399999999999997</v>
      </c>
      <c r="S164" s="5">
        <f t="shared" ref="S164:S166" si="15">N164*R164</f>
        <v>0</v>
      </c>
      <c r="T164" s="468"/>
      <c r="U164" s="469"/>
      <c r="V164" s="3"/>
      <c r="W164" s="3"/>
      <c r="X164" s="3"/>
    </row>
    <row r="165" spans="1:24" ht="12" customHeight="1">
      <c r="A165" s="52"/>
      <c r="B165" s="102" t="s">
        <v>39</v>
      </c>
      <c r="C165" s="55" t="s">
        <v>109</v>
      </c>
      <c r="D165" s="20">
        <v>1</v>
      </c>
      <c r="E165" s="405">
        <v>89</v>
      </c>
      <c r="F165" s="369"/>
      <c r="G165" s="149"/>
      <c r="H165" s="150"/>
      <c r="I165" s="151"/>
      <c r="J165" s="152"/>
      <c r="K165" s="153"/>
      <c r="L165" s="154"/>
      <c r="M165" s="377"/>
      <c r="N165" s="378">
        <f t="shared" si="12"/>
        <v>0</v>
      </c>
      <c r="O165" s="11">
        <f t="shared" si="13"/>
        <v>0</v>
      </c>
      <c r="P165" s="420">
        <f t="shared" si="14"/>
        <v>0</v>
      </c>
      <c r="Q165" s="474"/>
      <c r="R165" s="5">
        <v>0.505</v>
      </c>
      <c r="S165" s="5">
        <f t="shared" si="15"/>
        <v>0</v>
      </c>
      <c r="T165" s="468"/>
      <c r="U165" s="469"/>
      <c r="V165" s="3"/>
      <c r="W165" s="3"/>
      <c r="X165" s="3"/>
    </row>
    <row r="166" spans="1:24" ht="12" customHeight="1">
      <c r="A166" s="52"/>
      <c r="B166" s="102" t="s">
        <v>32</v>
      </c>
      <c r="C166" s="55" t="s">
        <v>110</v>
      </c>
      <c r="D166" s="20">
        <v>1</v>
      </c>
      <c r="E166" s="406">
        <v>81</v>
      </c>
      <c r="F166" s="369"/>
      <c r="G166" s="149"/>
      <c r="H166" s="150"/>
      <c r="I166" s="151"/>
      <c r="J166" s="152"/>
      <c r="K166" s="153"/>
      <c r="L166" s="154"/>
      <c r="M166" s="377"/>
      <c r="N166" s="378">
        <f t="shared" si="12"/>
        <v>0</v>
      </c>
      <c r="O166" s="11">
        <f t="shared" si="13"/>
        <v>0</v>
      </c>
      <c r="P166" s="420">
        <f t="shared" si="14"/>
        <v>0</v>
      </c>
      <c r="Q166" s="474"/>
      <c r="R166" s="5">
        <v>2.1360000000000001</v>
      </c>
      <c r="S166" s="5">
        <f t="shared" si="15"/>
        <v>0</v>
      </c>
      <c r="T166" s="468"/>
      <c r="U166" s="469"/>
      <c r="V166" s="3"/>
      <c r="W166" s="3"/>
      <c r="X166" s="3"/>
    </row>
    <row r="167" spans="1:24" ht="12" customHeight="1">
      <c r="A167" s="52"/>
      <c r="B167" s="103" t="s">
        <v>32</v>
      </c>
      <c r="C167" s="56" t="s">
        <v>111</v>
      </c>
      <c r="D167" s="57">
        <v>3</v>
      </c>
      <c r="E167" s="405">
        <v>176</v>
      </c>
      <c r="F167" s="368"/>
      <c r="G167" s="41"/>
      <c r="H167" s="40"/>
      <c r="I167" s="39"/>
      <c r="J167" s="42"/>
      <c r="K167" s="44"/>
      <c r="L167" s="43"/>
      <c r="M167" s="383"/>
      <c r="N167" s="378">
        <f t="shared" si="12"/>
        <v>0</v>
      </c>
      <c r="O167" s="11">
        <f t="shared" si="13"/>
        <v>0</v>
      </c>
      <c r="P167" s="420">
        <f t="shared" si="14"/>
        <v>0</v>
      </c>
      <c r="Q167" s="474"/>
      <c r="R167" s="5">
        <v>0.95599999999999996</v>
      </c>
      <c r="S167" s="5">
        <f t="shared" ref="S167:S196" si="16">N167*R167</f>
        <v>0</v>
      </c>
      <c r="T167" s="468"/>
      <c r="U167" s="469"/>
      <c r="V167" s="3"/>
      <c r="W167" s="3"/>
      <c r="X167" s="3"/>
    </row>
    <row r="168" spans="1:24" ht="12" customHeight="1">
      <c r="A168" s="52"/>
      <c r="B168" s="104" t="s">
        <v>32</v>
      </c>
      <c r="C168" s="58" t="s">
        <v>112</v>
      </c>
      <c r="D168" s="59">
        <v>3</v>
      </c>
      <c r="E168" s="406">
        <v>176</v>
      </c>
      <c r="F168" s="369"/>
      <c r="G168" s="149"/>
      <c r="H168" s="150"/>
      <c r="I168" s="151"/>
      <c r="J168" s="152"/>
      <c r="K168" s="153"/>
      <c r="L168" s="154"/>
      <c r="M168" s="377"/>
      <c r="N168" s="378">
        <f t="shared" si="12"/>
        <v>0</v>
      </c>
      <c r="O168" s="11">
        <f t="shared" si="13"/>
        <v>0</v>
      </c>
      <c r="P168" s="420">
        <f t="shared" si="14"/>
        <v>0</v>
      </c>
      <c r="Q168" s="474"/>
      <c r="R168" s="5">
        <v>0.80800000000000005</v>
      </c>
      <c r="S168" s="5">
        <f t="shared" si="16"/>
        <v>0</v>
      </c>
      <c r="T168" s="468"/>
      <c r="U168" s="469"/>
      <c r="V168" s="3"/>
      <c r="W168" s="3"/>
      <c r="X168" s="3"/>
    </row>
    <row r="169" spans="1:24" ht="12" customHeight="1">
      <c r="A169" s="138"/>
      <c r="B169" s="102" t="s">
        <v>40</v>
      </c>
      <c r="C169" s="53" t="s">
        <v>113</v>
      </c>
      <c r="D169" s="54">
        <v>3</v>
      </c>
      <c r="E169" s="405">
        <v>113</v>
      </c>
      <c r="F169" s="369"/>
      <c r="G169" s="149"/>
      <c r="H169" s="150"/>
      <c r="I169" s="151"/>
      <c r="J169" s="152"/>
      <c r="K169" s="153"/>
      <c r="L169" s="154"/>
      <c r="M169" s="377"/>
      <c r="N169" s="378">
        <f t="shared" si="12"/>
        <v>0</v>
      </c>
      <c r="O169" s="11">
        <f t="shared" si="13"/>
        <v>0</v>
      </c>
      <c r="P169" s="420">
        <f t="shared" si="14"/>
        <v>0</v>
      </c>
      <c r="Q169" s="474"/>
      <c r="R169" s="5">
        <v>0.86599999999999999</v>
      </c>
      <c r="S169" s="5">
        <f t="shared" si="16"/>
        <v>0</v>
      </c>
      <c r="T169" s="468"/>
      <c r="U169" s="469"/>
      <c r="V169" s="3"/>
      <c r="W169" s="3"/>
      <c r="X169" s="3"/>
    </row>
    <row r="170" spans="1:24" ht="12" customHeight="1">
      <c r="A170" s="52"/>
      <c r="B170" s="102" t="s">
        <v>21</v>
      </c>
      <c r="C170" s="55" t="s">
        <v>114</v>
      </c>
      <c r="D170" s="20">
        <v>3</v>
      </c>
      <c r="E170" s="406">
        <v>113</v>
      </c>
      <c r="F170" s="368"/>
      <c r="G170" s="41"/>
      <c r="H170" s="40"/>
      <c r="I170" s="39"/>
      <c r="J170" s="42"/>
      <c r="K170" s="44"/>
      <c r="L170" s="43"/>
      <c r="M170" s="383"/>
      <c r="N170" s="378">
        <f t="shared" si="12"/>
        <v>0</v>
      </c>
      <c r="O170" s="11">
        <f t="shared" si="13"/>
        <v>0</v>
      </c>
      <c r="P170" s="420">
        <f t="shared" si="14"/>
        <v>0</v>
      </c>
      <c r="Q170" s="474"/>
      <c r="R170" s="5">
        <v>0.63800000000000001</v>
      </c>
      <c r="S170" s="5">
        <f t="shared" si="16"/>
        <v>0</v>
      </c>
      <c r="T170" s="468"/>
      <c r="U170" s="469"/>
      <c r="V170" s="3"/>
      <c r="W170" s="3"/>
      <c r="X170" s="3"/>
    </row>
    <row r="171" spans="1:24" ht="12" customHeight="1">
      <c r="A171" s="52"/>
      <c r="B171" s="103" t="s">
        <v>34</v>
      </c>
      <c r="C171" s="56" t="s">
        <v>115</v>
      </c>
      <c r="D171" s="57">
        <v>3</v>
      </c>
      <c r="E171" s="405">
        <v>105</v>
      </c>
      <c r="F171" s="369"/>
      <c r="G171" s="149"/>
      <c r="H171" s="150"/>
      <c r="I171" s="151"/>
      <c r="J171" s="152"/>
      <c r="K171" s="153"/>
      <c r="L171" s="154"/>
      <c r="M171" s="377"/>
      <c r="N171" s="378">
        <f t="shared" si="12"/>
        <v>0</v>
      </c>
      <c r="O171" s="11">
        <f t="shared" si="13"/>
        <v>0</v>
      </c>
      <c r="P171" s="420">
        <f t="shared" si="14"/>
        <v>0</v>
      </c>
      <c r="Q171" s="474"/>
      <c r="R171" s="5">
        <v>0.55100000000000005</v>
      </c>
      <c r="S171" s="5">
        <f t="shared" si="16"/>
        <v>0</v>
      </c>
      <c r="T171" s="468"/>
      <c r="U171" s="469"/>
      <c r="V171" s="3"/>
      <c r="W171" s="3"/>
      <c r="X171" s="3"/>
    </row>
    <row r="172" spans="1:24" ht="12" customHeight="1">
      <c r="A172" s="52"/>
      <c r="B172" s="104" t="s">
        <v>12</v>
      </c>
      <c r="C172" s="58" t="s">
        <v>116</v>
      </c>
      <c r="D172" s="59">
        <v>5</v>
      </c>
      <c r="E172" s="406">
        <v>108</v>
      </c>
      <c r="F172" s="368"/>
      <c r="G172" s="41"/>
      <c r="H172" s="40"/>
      <c r="I172" s="39"/>
      <c r="J172" s="42"/>
      <c r="K172" s="44"/>
      <c r="L172" s="43"/>
      <c r="M172" s="383"/>
      <c r="N172" s="378">
        <f t="shared" si="12"/>
        <v>0</v>
      </c>
      <c r="O172" s="11">
        <f t="shared" si="13"/>
        <v>0</v>
      </c>
      <c r="P172" s="420">
        <f t="shared" si="14"/>
        <v>0</v>
      </c>
      <c r="Q172" s="474"/>
      <c r="R172" s="5">
        <v>0.44800000000000001</v>
      </c>
      <c r="S172" s="5">
        <f t="shared" si="16"/>
        <v>0</v>
      </c>
      <c r="T172" s="468"/>
      <c r="U172" s="469"/>
      <c r="V172" s="3"/>
      <c r="W172" s="3"/>
      <c r="X172" s="3"/>
    </row>
    <row r="173" spans="1:24" ht="12" customHeight="1">
      <c r="A173" s="138"/>
      <c r="B173" s="102" t="s">
        <v>10</v>
      </c>
      <c r="C173" s="53" t="s">
        <v>117</v>
      </c>
      <c r="D173" s="54">
        <v>5</v>
      </c>
      <c r="E173" s="405">
        <v>99</v>
      </c>
      <c r="F173" s="369"/>
      <c r="G173" s="149"/>
      <c r="H173" s="150"/>
      <c r="I173" s="151"/>
      <c r="J173" s="152"/>
      <c r="K173" s="153"/>
      <c r="L173" s="154"/>
      <c r="M173" s="377"/>
      <c r="N173" s="378">
        <f t="shared" si="12"/>
        <v>0</v>
      </c>
      <c r="O173" s="11">
        <f t="shared" si="13"/>
        <v>0</v>
      </c>
      <c r="P173" s="420">
        <f t="shared" si="14"/>
        <v>0</v>
      </c>
      <c r="Q173" s="474"/>
      <c r="R173" s="5">
        <v>1.1339999999999999</v>
      </c>
      <c r="S173" s="5">
        <f t="shared" si="16"/>
        <v>0</v>
      </c>
      <c r="T173" s="468"/>
      <c r="U173" s="469"/>
      <c r="V173" s="3"/>
      <c r="W173" s="3"/>
      <c r="X173" s="3"/>
    </row>
    <row r="174" spans="1:24" ht="12" customHeight="1">
      <c r="A174" s="52"/>
      <c r="B174" s="103" t="s">
        <v>12</v>
      </c>
      <c r="C174" s="56" t="s">
        <v>118</v>
      </c>
      <c r="D174" s="57">
        <v>5</v>
      </c>
      <c r="E174" s="406">
        <v>62</v>
      </c>
      <c r="F174" s="369"/>
      <c r="G174" s="149"/>
      <c r="H174" s="150"/>
      <c r="I174" s="151"/>
      <c r="J174" s="152"/>
      <c r="K174" s="153"/>
      <c r="L174" s="154"/>
      <c r="M174" s="377"/>
      <c r="N174" s="378">
        <f t="shared" si="12"/>
        <v>0</v>
      </c>
      <c r="O174" s="11">
        <f t="shared" si="13"/>
        <v>0</v>
      </c>
      <c r="P174" s="420">
        <f t="shared" si="14"/>
        <v>0</v>
      </c>
      <c r="Q174" s="474"/>
      <c r="R174" s="5">
        <v>1.0549999999999999</v>
      </c>
      <c r="S174" s="5">
        <f t="shared" si="16"/>
        <v>0</v>
      </c>
      <c r="T174" s="468"/>
      <c r="U174" s="469"/>
      <c r="V174" s="3"/>
      <c r="W174" s="3"/>
      <c r="X174" s="3"/>
    </row>
    <row r="175" spans="1:24" ht="12" customHeight="1">
      <c r="A175" s="52"/>
      <c r="B175" s="104" t="s">
        <v>10</v>
      </c>
      <c r="C175" s="58" t="s">
        <v>119</v>
      </c>
      <c r="D175" s="59">
        <v>5</v>
      </c>
      <c r="E175" s="405">
        <v>62</v>
      </c>
      <c r="F175" s="368"/>
      <c r="G175" s="41"/>
      <c r="H175" s="40"/>
      <c r="I175" s="39"/>
      <c r="J175" s="42"/>
      <c r="K175" s="44"/>
      <c r="L175" s="43"/>
      <c r="M175" s="383"/>
      <c r="N175" s="378">
        <f t="shared" si="12"/>
        <v>0</v>
      </c>
      <c r="O175" s="11">
        <f t="shared" si="13"/>
        <v>0</v>
      </c>
      <c r="P175" s="420">
        <f t="shared" si="14"/>
        <v>0</v>
      </c>
      <c r="Q175" s="474"/>
      <c r="R175" s="5">
        <v>0.93300000000000005</v>
      </c>
      <c r="S175" s="5">
        <f t="shared" si="16"/>
        <v>0</v>
      </c>
      <c r="T175" s="468"/>
      <c r="U175" s="469"/>
      <c r="V175" s="3"/>
      <c r="W175" s="3"/>
      <c r="X175" s="3"/>
    </row>
    <row r="176" spans="1:24" ht="12" customHeight="1">
      <c r="A176" s="138"/>
      <c r="B176" s="102" t="s">
        <v>13</v>
      </c>
      <c r="C176" s="53" t="s">
        <v>120</v>
      </c>
      <c r="D176" s="54">
        <v>5</v>
      </c>
      <c r="E176" s="406">
        <v>38</v>
      </c>
      <c r="F176" s="369"/>
      <c r="G176" s="149"/>
      <c r="H176" s="150"/>
      <c r="I176" s="151"/>
      <c r="J176" s="152"/>
      <c r="K176" s="153"/>
      <c r="L176" s="154"/>
      <c r="M176" s="377"/>
      <c r="N176" s="378">
        <f t="shared" si="12"/>
        <v>0</v>
      </c>
      <c r="O176" s="11">
        <f t="shared" si="13"/>
        <v>0</v>
      </c>
      <c r="P176" s="420">
        <f t="shared" si="14"/>
        <v>0</v>
      </c>
      <c r="Q176" s="474"/>
      <c r="R176" s="5">
        <v>0.92100000000000004</v>
      </c>
      <c r="S176" s="5">
        <f t="shared" si="16"/>
        <v>0</v>
      </c>
      <c r="T176" s="468"/>
      <c r="U176" s="469"/>
      <c r="V176" s="3"/>
      <c r="W176" s="3"/>
      <c r="X176" s="3"/>
    </row>
    <row r="177" spans="1:24" ht="12" customHeight="1">
      <c r="A177" s="52"/>
      <c r="B177" s="102" t="s">
        <v>18</v>
      </c>
      <c r="C177" s="55" t="s">
        <v>121</v>
      </c>
      <c r="D177" s="20">
        <v>5</v>
      </c>
      <c r="E177" s="405">
        <v>36</v>
      </c>
      <c r="F177" s="368"/>
      <c r="G177" s="41"/>
      <c r="H177" s="40"/>
      <c r="I177" s="39"/>
      <c r="J177" s="42"/>
      <c r="K177" s="44"/>
      <c r="L177" s="43"/>
      <c r="M177" s="383"/>
      <c r="N177" s="378">
        <f t="shared" si="12"/>
        <v>0</v>
      </c>
      <c r="O177" s="11">
        <f t="shared" si="13"/>
        <v>0</v>
      </c>
      <c r="P177" s="420">
        <f t="shared" si="14"/>
        <v>0</v>
      </c>
      <c r="Q177" s="474"/>
      <c r="R177" s="5">
        <v>0.72599999999999998</v>
      </c>
      <c r="S177" s="5">
        <f t="shared" si="16"/>
        <v>0</v>
      </c>
      <c r="T177" s="468"/>
      <c r="U177" s="469"/>
      <c r="V177" s="3"/>
      <c r="W177" s="3"/>
      <c r="X177" s="3"/>
    </row>
    <row r="178" spans="1:24" ht="12" customHeight="1">
      <c r="A178" s="52"/>
      <c r="B178" s="102" t="s">
        <v>18</v>
      </c>
      <c r="C178" s="55" t="s">
        <v>122</v>
      </c>
      <c r="D178" s="20">
        <v>5</v>
      </c>
      <c r="E178" s="406">
        <v>33</v>
      </c>
      <c r="F178" s="369"/>
      <c r="G178" s="149"/>
      <c r="H178" s="150"/>
      <c r="I178" s="151"/>
      <c r="J178" s="152"/>
      <c r="K178" s="153"/>
      <c r="L178" s="154"/>
      <c r="M178" s="377"/>
      <c r="N178" s="378">
        <f t="shared" si="12"/>
        <v>0</v>
      </c>
      <c r="O178" s="11">
        <f t="shared" si="13"/>
        <v>0</v>
      </c>
      <c r="P178" s="420">
        <f t="shared" si="14"/>
        <v>0</v>
      </c>
      <c r="Q178" s="474"/>
      <c r="R178" s="5">
        <v>2.0270000000000001</v>
      </c>
      <c r="S178" s="5">
        <f t="shared" si="16"/>
        <v>0</v>
      </c>
      <c r="T178" s="468"/>
      <c r="U178" s="469"/>
      <c r="V178" s="3"/>
      <c r="W178" s="3"/>
      <c r="X178" s="3"/>
    </row>
    <row r="179" spans="1:24" ht="12" customHeight="1">
      <c r="A179" s="52"/>
      <c r="B179" s="103" t="s">
        <v>15</v>
      </c>
      <c r="C179" s="56" t="s">
        <v>123</v>
      </c>
      <c r="D179" s="57">
        <v>5</v>
      </c>
      <c r="E179" s="405">
        <v>23</v>
      </c>
      <c r="F179" s="369"/>
      <c r="G179" s="149"/>
      <c r="H179" s="150"/>
      <c r="I179" s="151"/>
      <c r="J179" s="152"/>
      <c r="K179" s="153"/>
      <c r="L179" s="154"/>
      <c r="M179" s="377"/>
      <c r="N179" s="378">
        <f t="shared" si="12"/>
        <v>0</v>
      </c>
      <c r="O179" s="11">
        <f t="shared" si="13"/>
        <v>0</v>
      </c>
      <c r="P179" s="420">
        <f t="shared" si="14"/>
        <v>0</v>
      </c>
      <c r="Q179" s="474"/>
      <c r="R179" s="5">
        <v>3.4329999999999998</v>
      </c>
      <c r="S179" s="5">
        <f t="shared" si="16"/>
        <v>0</v>
      </c>
      <c r="T179" s="468"/>
      <c r="U179" s="469"/>
      <c r="V179" s="3"/>
      <c r="W179" s="3"/>
      <c r="X179" s="3"/>
    </row>
    <row r="180" spans="1:24" ht="12" customHeight="1">
      <c r="A180" s="52"/>
      <c r="B180" s="104" t="s">
        <v>15</v>
      </c>
      <c r="C180" s="58" t="s">
        <v>124</v>
      </c>
      <c r="D180" s="59">
        <v>5</v>
      </c>
      <c r="E180" s="406">
        <v>22</v>
      </c>
      <c r="F180" s="368"/>
      <c r="G180" s="41"/>
      <c r="H180" s="40"/>
      <c r="I180" s="39"/>
      <c r="J180" s="42"/>
      <c r="K180" s="44"/>
      <c r="L180" s="43"/>
      <c r="M180" s="383"/>
      <c r="N180" s="378">
        <f t="shared" si="12"/>
        <v>0</v>
      </c>
      <c r="O180" s="11">
        <f t="shared" si="13"/>
        <v>0</v>
      </c>
      <c r="P180" s="420">
        <f t="shared" si="14"/>
        <v>0</v>
      </c>
      <c r="Q180" s="474"/>
      <c r="R180" s="5">
        <v>4.0439999999999996</v>
      </c>
      <c r="S180" s="5">
        <f t="shared" si="16"/>
        <v>0</v>
      </c>
      <c r="T180" s="468"/>
      <c r="U180" s="469"/>
      <c r="V180" s="3"/>
      <c r="W180" s="3"/>
      <c r="X180" s="3"/>
    </row>
    <row r="181" spans="1:24" ht="12" customHeight="1">
      <c r="A181" s="138"/>
      <c r="B181" s="102" t="s">
        <v>15</v>
      </c>
      <c r="C181" s="53" t="s">
        <v>125</v>
      </c>
      <c r="D181" s="54">
        <v>5</v>
      </c>
      <c r="E181" s="405">
        <v>22</v>
      </c>
      <c r="F181" s="369"/>
      <c r="G181" s="149"/>
      <c r="H181" s="150"/>
      <c r="I181" s="151"/>
      <c r="J181" s="152"/>
      <c r="K181" s="153"/>
      <c r="L181" s="154"/>
      <c r="M181" s="377"/>
      <c r="N181" s="378">
        <f t="shared" si="12"/>
        <v>0</v>
      </c>
      <c r="O181" s="11">
        <f t="shared" si="13"/>
        <v>0</v>
      </c>
      <c r="P181" s="420">
        <f t="shared" si="14"/>
        <v>0</v>
      </c>
      <c r="Q181" s="474"/>
      <c r="R181" s="5">
        <v>1.706</v>
      </c>
      <c r="S181" s="5">
        <f t="shared" si="16"/>
        <v>0</v>
      </c>
      <c r="T181" s="468"/>
      <c r="U181" s="469"/>
      <c r="V181" s="3"/>
      <c r="W181" s="3"/>
      <c r="X181" s="3"/>
    </row>
    <row r="182" spans="1:24" ht="12" customHeight="1">
      <c r="A182" s="52"/>
      <c r="B182" s="103" t="s">
        <v>16</v>
      </c>
      <c r="C182" s="56" t="s">
        <v>126</v>
      </c>
      <c r="D182" s="57">
        <v>5</v>
      </c>
      <c r="E182" s="406">
        <v>17</v>
      </c>
      <c r="F182" s="368"/>
      <c r="G182" s="41"/>
      <c r="H182" s="40"/>
      <c r="I182" s="39"/>
      <c r="J182" s="42"/>
      <c r="K182" s="44"/>
      <c r="L182" s="43"/>
      <c r="M182" s="383"/>
      <c r="N182" s="378">
        <f t="shared" si="12"/>
        <v>0</v>
      </c>
      <c r="O182" s="11">
        <f t="shared" si="13"/>
        <v>0</v>
      </c>
      <c r="P182" s="420">
        <f t="shared" si="14"/>
        <v>0</v>
      </c>
      <c r="Q182" s="474"/>
      <c r="R182" s="5">
        <v>0.96899999999999997</v>
      </c>
      <c r="S182" s="5">
        <f t="shared" si="16"/>
        <v>0</v>
      </c>
      <c r="T182" s="468"/>
      <c r="U182" s="469"/>
      <c r="V182" s="3"/>
      <c r="W182" s="3"/>
      <c r="X182" s="3"/>
    </row>
    <row r="183" spans="1:24" ht="12" customHeight="1">
      <c r="A183" s="52"/>
      <c r="B183" s="104" t="s">
        <v>16</v>
      </c>
      <c r="C183" s="58" t="s">
        <v>127</v>
      </c>
      <c r="D183" s="59">
        <v>5</v>
      </c>
      <c r="E183" s="406">
        <v>17</v>
      </c>
      <c r="F183" s="369"/>
      <c r="G183" s="149"/>
      <c r="H183" s="150"/>
      <c r="I183" s="151"/>
      <c r="J183" s="152"/>
      <c r="K183" s="153"/>
      <c r="L183" s="154"/>
      <c r="M183" s="377"/>
      <c r="N183" s="378">
        <f t="shared" si="12"/>
        <v>0</v>
      </c>
      <c r="O183" s="11">
        <f t="shared" si="13"/>
        <v>0</v>
      </c>
      <c r="P183" s="420">
        <f t="shared" si="14"/>
        <v>0</v>
      </c>
      <c r="Q183" s="474"/>
      <c r="R183" s="5">
        <v>2.4569999999999999</v>
      </c>
      <c r="S183" s="5">
        <f t="shared" si="16"/>
        <v>0</v>
      </c>
      <c r="T183" s="468"/>
      <c r="U183" s="469"/>
      <c r="V183" s="3"/>
      <c r="W183" s="3"/>
      <c r="X183" s="3"/>
    </row>
    <row r="184" spans="1:24" ht="12" customHeight="1" thickBot="1">
      <c r="A184" s="142"/>
      <c r="B184" s="105" t="s">
        <v>16</v>
      </c>
      <c r="C184" s="60" t="s">
        <v>128</v>
      </c>
      <c r="D184" s="61">
        <v>5</v>
      </c>
      <c r="E184" s="407">
        <v>17</v>
      </c>
      <c r="F184" s="370"/>
      <c r="G184" s="155"/>
      <c r="H184" s="156"/>
      <c r="I184" s="157"/>
      <c r="J184" s="158"/>
      <c r="K184" s="159"/>
      <c r="L184" s="160"/>
      <c r="M184" s="379"/>
      <c r="N184" s="380">
        <f t="shared" si="12"/>
        <v>0</v>
      </c>
      <c r="O184" s="94">
        <f t="shared" si="13"/>
        <v>0</v>
      </c>
      <c r="P184" s="423">
        <f t="shared" si="14"/>
        <v>0</v>
      </c>
      <c r="Q184" s="474"/>
      <c r="R184" s="5">
        <v>2.0409999999999999</v>
      </c>
      <c r="S184" s="5">
        <f t="shared" si="16"/>
        <v>0</v>
      </c>
      <c r="T184" s="468"/>
      <c r="U184" s="469"/>
      <c r="V184" s="3"/>
      <c r="W184" s="3"/>
      <c r="X184" s="3"/>
    </row>
    <row r="185" spans="1:24" ht="12" customHeight="1">
      <c r="A185" s="260" t="s">
        <v>90</v>
      </c>
      <c r="B185" s="106" t="s">
        <v>102</v>
      </c>
      <c r="C185" s="16" t="s">
        <v>91</v>
      </c>
      <c r="D185" s="17">
        <v>1</v>
      </c>
      <c r="E185" s="408">
        <v>98</v>
      </c>
      <c r="F185" s="368"/>
      <c r="G185" s="41"/>
      <c r="H185" s="40"/>
      <c r="I185" s="39"/>
      <c r="J185" s="42"/>
      <c r="K185" s="44"/>
      <c r="L185" s="43"/>
      <c r="M185" s="383"/>
      <c r="N185" s="384">
        <f t="shared" si="12"/>
        <v>0</v>
      </c>
      <c r="O185" s="92">
        <f t="shared" si="13"/>
        <v>0</v>
      </c>
      <c r="P185" s="419">
        <f t="shared" si="14"/>
        <v>0</v>
      </c>
      <c r="Q185" s="474"/>
      <c r="R185" s="5">
        <v>1.7430000000000001</v>
      </c>
      <c r="S185" s="5">
        <f t="shared" si="16"/>
        <v>0</v>
      </c>
      <c r="T185" s="468"/>
      <c r="U185" s="469"/>
      <c r="V185" s="3"/>
      <c r="W185" s="3"/>
      <c r="X185" s="3"/>
    </row>
    <row r="186" spans="1:24" ht="12" customHeight="1">
      <c r="A186" s="52"/>
      <c r="B186" s="102" t="s">
        <v>39</v>
      </c>
      <c r="C186" s="19" t="s">
        <v>92</v>
      </c>
      <c r="D186" s="20">
        <v>1</v>
      </c>
      <c r="E186" s="406">
        <v>98</v>
      </c>
      <c r="F186" s="369"/>
      <c r="G186" s="149"/>
      <c r="H186" s="150"/>
      <c r="I186" s="151"/>
      <c r="J186" s="152"/>
      <c r="K186" s="153"/>
      <c r="L186" s="154"/>
      <c r="M186" s="377"/>
      <c r="N186" s="378">
        <f t="shared" si="12"/>
        <v>0</v>
      </c>
      <c r="O186" s="11">
        <f t="shared" si="13"/>
        <v>0</v>
      </c>
      <c r="P186" s="420">
        <f t="shared" si="14"/>
        <v>0</v>
      </c>
      <c r="Q186" s="474"/>
      <c r="R186" s="5">
        <v>2.5129999999999999</v>
      </c>
      <c r="S186" s="5">
        <f t="shared" si="16"/>
        <v>0</v>
      </c>
      <c r="T186" s="468"/>
      <c r="U186" s="469"/>
      <c r="V186" s="3"/>
      <c r="W186" s="3"/>
      <c r="X186" s="3"/>
    </row>
    <row r="187" spans="1:24" ht="12" customHeight="1">
      <c r="A187" s="52"/>
      <c r="B187" s="102" t="s">
        <v>39</v>
      </c>
      <c r="C187" s="19" t="s">
        <v>93</v>
      </c>
      <c r="D187" s="20">
        <v>1</v>
      </c>
      <c r="E187" s="406">
        <v>86</v>
      </c>
      <c r="F187" s="368"/>
      <c r="G187" s="41"/>
      <c r="H187" s="40"/>
      <c r="I187" s="39"/>
      <c r="J187" s="42"/>
      <c r="K187" s="44"/>
      <c r="L187" s="43"/>
      <c r="M187" s="383"/>
      <c r="N187" s="378">
        <f t="shared" si="12"/>
        <v>0</v>
      </c>
      <c r="O187" s="11">
        <f t="shared" si="13"/>
        <v>0</v>
      </c>
      <c r="P187" s="420">
        <f t="shared" si="14"/>
        <v>0</v>
      </c>
      <c r="Q187" s="474"/>
      <c r="R187" s="5">
        <v>2.5449999999999999</v>
      </c>
      <c r="S187" s="5">
        <f t="shared" si="16"/>
        <v>0</v>
      </c>
      <c r="T187" s="468"/>
      <c r="U187" s="469"/>
      <c r="V187" s="3"/>
      <c r="W187" s="3"/>
      <c r="X187" s="3"/>
    </row>
    <row r="188" spans="1:24" ht="12" customHeight="1">
      <c r="A188" s="52"/>
      <c r="B188" s="102" t="s">
        <v>39</v>
      </c>
      <c r="C188" s="19" t="s">
        <v>94</v>
      </c>
      <c r="D188" s="20">
        <v>1</v>
      </c>
      <c r="E188" s="406">
        <v>75</v>
      </c>
      <c r="F188" s="369"/>
      <c r="G188" s="149"/>
      <c r="H188" s="150"/>
      <c r="I188" s="151"/>
      <c r="J188" s="152"/>
      <c r="K188" s="153"/>
      <c r="L188" s="154"/>
      <c r="M188" s="377"/>
      <c r="N188" s="378">
        <f t="shared" si="12"/>
        <v>0</v>
      </c>
      <c r="O188" s="11">
        <f t="shared" si="13"/>
        <v>0</v>
      </c>
      <c r="P188" s="420">
        <f t="shared" si="14"/>
        <v>0</v>
      </c>
      <c r="Q188" s="474"/>
      <c r="R188" s="5">
        <v>1.8029999999999999</v>
      </c>
      <c r="S188" s="5">
        <f t="shared" si="16"/>
        <v>0</v>
      </c>
      <c r="T188" s="468"/>
      <c r="U188" s="469"/>
      <c r="V188" s="3"/>
      <c r="W188" s="3"/>
      <c r="X188" s="3"/>
    </row>
    <row r="189" spans="1:24" ht="12" customHeight="1" thickBot="1">
      <c r="A189" s="72"/>
      <c r="B189" s="105" t="s">
        <v>21</v>
      </c>
      <c r="C189" s="47" t="s">
        <v>95</v>
      </c>
      <c r="D189" s="48">
        <v>1</v>
      </c>
      <c r="E189" s="409">
        <v>62</v>
      </c>
      <c r="F189" s="370"/>
      <c r="G189" s="155"/>
      <c r="H189" s="156"/>
      <c r="I189" s="157"/>
      <c r="J189" s="158"/>
      <c r="K189" s="159"/>
      <c r="L189" s="160"/>
      <c r="M189" s="379"/>
      <c r="N189" s="380">
        <f t="shared" si="12"/>
        <v>0</v>
      </c>
      <c r="O189" s="94">
        <f t="shared" si="13"/>
        <v>0</v>
      </c>
      <c r="P189" s="423">
        <f t="shared" si="14"/>
        <v>0</v>
      </c>
      <c r="Q189" s="474"/>
      <c r="R189" s="5">
        <v>2.3410000000000002</v>
      </c>
      <c r="S189" s="5">
        <f t="shared" si="16"/>
        <v>0</v>
      </c>
      <c r="T189" s="468"/>
      <c r="U189" s="469"/>
      <c r="V189" s="3"/>
      <c r="W189" s="3"/>
      <c r="X189" s="3"/>
    </row>
    <row r="190" spans="1:24" ht="12" customHeight="1">
      <c r="A190" s="286" t="s">
        <v>86</v>
      </c>
      <c r="B190" s="287" t="s">
        <v>32</v>
      </c>
      <c r="C190" s="288" t="s">
        <v>87</v>
      </c>
      <c r="D190" s="289">
        <v>1</v>
      </c>
      <c r="E190" s="410">
        <v>68</v>
      </c>
      <c r="F190" s="371"/>
      <c r="G190" s="290"/>
      <c r="H190" s="291"/>
      <c r="I190" s="292"/>
      <c r="J190" s="293"/>
      <c r="K190" s="294"/>
      <c r="L190" s="295"/>
      <c r="M190" s="385"/>
      <c r="N190" s="376">
        <f t="shared" si="12"/>
        <v>0</v>
      </c>
      <c r="O190" s="296">
        <f t="shared" si="13"/>
        <v>0</v>
      </c>
      <c r="P190" s="424">
        <f t="shared" si="14"/>
        <v>0</v>
      </c>
      <c r="Q190" s="474"/>
      <c r="R190" s="5">
        <v>2.605</v>
      </c>
      <c r="S190" s="5">
        <f t="shared" si="16"/>
        <v>0</v>
      </c>
      <c r="T190" s="468"/>
      <c r="U190" s="469"/>
      <c r="V190" s="3"/>
      <c r="W190" s="3"/>
      <c r="X190" s="3"/>
    </row>
    <row r="191" spans="1:24" ht="12" customHeight="1">
      <c r="A191" s="52"/>
      <c r="B191" s="102" t="s">
        <v>21</v>
      </c>
      <c r="C191" s="19" t="s">
        <v>88</v>
      </c>
      <c r="D191" s="20">
        <v>2</v>
      </c>
      <c r="E191" s="406">
        <v>97</v>
      </c>
      <c r="F191" s="369"/>
      <c r="G191" s="149"/>
      <c r="H191" s="150"/>
      <c r="I191" s="151"/>
      <c r="J191" s="152"/>
      <c r="K191" s="153"/>
      <c r="L191" s="154"/>
      <c r="M191" s="377"/>
      <c r="N191" s="378">
        <f t="shared" si="12"/>
        <v>0</v>
      </c>
      <c r="O191" s="11">
        <f t="shared" si="13"/>
        <v>0</v>
      </c>
      <c r="P191" s="420">
        <f t="shared" si="14"/>
        <v>0</v>
      </c>
      <c r="Q191" s="474"/>
      <c r="R191" s="18">
        <v>3.11</v>
      </c>
      <c r="S191" s="5">
        <f t="shared" si="16"/>
        <v>0</v>
      </c>
      <c r="T191" s="468"/>
      <c r="U191" s="469"/>
      <c r="V191" s="3"/>
      <c r="W191" s="3"/>
      <c r="X191" s="3"/>
    </row>
    <row r="192" spans="1:24" ht="12" customHeight="1" thickBot="1">
      <c r="A192" s="261"/>
      <c r="B192" s="107" t="s">
        <v>21</v>
      </c>
      <c r="C192" s="22" t="s">
        <v>89</v>
      </c>
      <c r="D192" s="23">
        <v>2</v>
      </c>
      <c r="E192" s="409">
        <v>82</v>
      </c>
      <c r="F192" s="370"/>
      <c r="G192" s="155"/>
      <c r="H192" s="156"/>
      <c r="I192" s="157"/>
      <c r="J192" s="158"/>
      <c r="K192" s="159"/>
      <c r="L192" s="160"/>
      <c r="M192" s="379"/>
      <c r="N192" s="380">
        <f t="shared" si="12"/>
        <v>0</v>
      </c>
      <c r="O192" s="94">
        <f t="shared" si="13"/>
        <v>0</v>
      </c>
      <c r="P192" s="423">
        <f t="shared" si="14"/>
        <v>0</v>
      </c>
      <c r="Q192" s="474"/>
      <c r="R192" s="18">
        <v>2.2869999999999999</v>
      </c>
      <c r="S192" s="5">
        <f t="shared" si="16"/>
        <v>0</v>
      </c>
      <c r="T192" s="468"/>
      <c r="U192" s="469"/>
      <c r="V192" s="3"/>
      <c r="W192" s="3"/>
      <c r="X192" s="3"/>
    </row>
    <row r="193" spans="1:24" ht="12" customHeight="1">
      <c r="A193" s="260" t="s">
        <v>80</v>
      </c>
      <c r="B193" s="102" t="s">
        <v>10</v>
      </c>
      <c r="C193" s="16" t="s">
        <v>81</v>
      </c>
      <c r="D193" s="17">
        <v>5</v>
      </c>
      <c r="E193" s="408">
        <v>108</v>
      </c>
      <c r="F193" s="367"/>
      <c r="G193" s="161"/>
      <c r="H193" s="162"/>
      <c r="I193" s="163"/>
      <c r="J193" s="164"/>
      <c r="K193" s="165"/>
      <c r="L193" s="166"/>
      <c r="M193" s="381"/>
      <c r="N193" s="384">
        <f t="shared" si="12"/>
        <v>0</v>
      </c>
      <c r="O193" s="92">
        <f t="shared" si="13"/>
        <v>0</v>
      </c>
      <c r="P193" s="419">
        <f t="shared" si="14"/>
        <v>0</v>
      </c>
      <c r="Q193" s="474"/>
      <c r="R193" s="18">
        <v>2.0099999999999998</v>
      </c>
      <c r="S193" s="5">
        <f t="shared" si="16"/>
        <v>0</v>
      </c>
      <c r="T193" s="468"/>
      <c r="U193" s="469"/>
      <c r="V193" s="3"/>
      <c r="W193" s="3"/>
      <c r="X193" s="3"/>
    </row>
    <row r="194" spans="1:24" ht="12" customHeight="1">
      <c r="A194" s="52"/>
      <c r="B194" s="102" t="s">
        <v>18</v>
      </c>
      <c r="C194" s="19" t="s">
        <v>82</v>
      </c>
      <c r="D194" s="20">
        <v>5</v>
      </c>
      <c r="E194" s="406">
        <v>37</v>
      </c>
      <c r="F194" s="369"/>
      <c r="G194" s="149"/>
      <c r="H194" s="150"/>
      <c r="I194" s="151"/>
      <c r="J194" s="152"/>
      <c r="K194" s="153"/>
      <c r="L194" s="154"/>
      <c r="M194" s="377"/>
      <c r="N194" s="378">
        <f t="shared" si="12"/>
        <v>0</v>
      </c>
      <c r="O194" s="11">
        <f t="shared" si="13"/>
        <v>0</v>
      </c>
      <c r="P194" s="420">
        <f t="shared" si="14"/>
        <v>0</v>
      </c>
      <c r="Q194" s="474"/>
      <c r="R194" s="18">
        <v>6.2759999999999998</v>
      </c>
      <c r="S194" s="5">
        <f t="shared" si="16"/>
        <v>0</v>
      </c>
      <c r="T194" s="468"/>
      <c r="U194" s="469"/>
      <c r="V194" s="3"/>
      <c r="W194" s="3"/>
      <c r="X194" s="3"/>
    </row>
    <row r="195" spans="1:24" ht="12" customHeight="1">
      <c r="A195" s="52"/>
      <c r="B195" s="102" t="s">
        <v>15</v>
      </c>
      <c r="C195" s="19" t="s">
        <v>83</v>
      </c>
      <c r="D195" s="20">
        <v>5</v>
      </c>
      <c r="E195" s="406">
        <v>21</v>
      </c>
      <c r="F195" s="368"/>
      <c r="G195" s="41"/>
      <c r="H195" s="40"/>
      <c r="I195" s="39"/>
      <c r="J195" s="42"/>
      <c r="K195" s="44"/>
      <c r="L195" s="43"/>
      <c r="M195" s="383"/>
      <c r="N195" s="378">
        <f t="shared" si="12"/>
        <v>0</v>
      </c>
      <c r="O195" s="11">
        <f t="shared" si="13"/>
        <v>0</v>
      </c>
      <c r="P195" s="420">
        <f t="shared" si="14"/>
        <v>0</v>
      </c>
      <c r="Q195" s="474"/>
      <c r="R195" s="18">
        <v>4.0190000000000001</v>
      </c>
      <c r="S195" s="5">
        <f t="shared" si="16"/>
        <v>0</v>
      </c>
      <c r="T195" s="468"/>
      <c r="U195" s="469"/>
      <c r="V195" s="3"/>
      <c r="W195" s="3"/>
      <c r="X195" s="3"/>
    </row>
    <row r="196" spans="1:24" ht="12" customHeight="1">
      <c r="A196" s="52"/>
      <c r="B196" s="102" t="s">
        <v>15</v>
      </c>
      <c r="C196" s="19" t="s">
        <v>84</v>
      </c>
      <c r="D196" s="20">
        <v>5</v>
      </c>
      <c r="E196" s="406">
        <v>18</v>
      </c>
      <c r="F196" s="369"/>
      <c r="G196" s="149"/>
      <c r="H196" s="150"/>
      <c r="I196" s="151"/>
      <c r="J196" s="152"/>
      <c r="K196" s="153"/>
      <c r="L196" s="154"/>
      <c r="M196" s="377"/>
      <c r="N196" s="378">
        <f t="shared" si="12"/>
        <v>0</v>
      </c>
      <c r="O196" s="11">
        <f t="shared" si="13"/>
        <v>0</v>
      </c>
      <c r="P196" s="420">
        <f t="shared" si="14"/>
        <v>0</v>
      </c>
      <c r="Q196" s="474"/>
      <c r="R196" s="18">
        <v>3.7040000000000002</v>
      </c>
      <c r="S196" s="5">
        <f t="shared" si="16"/>
        <v>0</v>
      </c>
      <c r="T196" s="468"/>
      <c r="U196" s="469"/>
      <c r="V196" s="3"/>
      <c r="W196" s="3"/>
      <c r="X196" s="3"/>
    </row>
    <row r="197" spans="1:24" ht="12" customHeight="1" thickBot="1">
      <c r="A197" s="261"/>
      <c r="B197" s="107" t="s">
        <v>16</v>
      </c>
      <c r="C197" s="22" t="s">
        <v>85</v>
      </c>
      <c r="D197" s="23">
        <v>10</v>
      </c>
      <c r="E197" s="409">
        <v>30</v>
      </c>
      <c r="F197" s="370"/>
      <c r="G197" s="155"/>
      <c r="H197" s="156"/>
      <c r="I197" s="157"/>
      <c r="J197" s="158"/>
      <c r="K197" s="159"/>
      <c r="L197" s="160"/>
      <c r="M197" s="379"/>
      <c r="N197" s="380">
        <f t="shared" si="12"/>
        <v>0</v>
      </c>
      <c r="O197" s="94">
        <f t="shared" si="13"/>
        <v>0</v>
      </c>
      <c r="P197" s="423">
        <f t="shared" si="14"/>
        <v>0</v>
      </c>
      <c r="Q197" s="474"/>
      <c r="R197" s="18">
        <v>1.2490000000000001</v>
      </c>
      <c r="S197" s="5">
        <f t="shared" ref="S197:S213" si="17">N197*R197</f>
        <v>0</v>
      </c>
      <c r="T197" s="468"/>
      <c r="U197" s="469"/>
      <c r="V197" s="3"/>
      <c r="W197" s="3"/>
      <c r="X197" s="3"/>
    </row>
    <row r="198" spans="1:24" ht="12" customHeight="1">
      <c r="A198" s="260" t="s">
        <v>76</v>
      </c>
      <c r="B198" s="102" t="s">
        <v>39</v>
      </c>
      <c r="C198" s="16" t="s">
        <v>77</v>
      </c>
      <c r="D198" s="17">
        <v>1</v>
      </c>
      <c r="E198" s="408">
        <v>66</v>
      </c>
      <c r="F198" s="367"/>
      <c r="G198" s="161"/>
      <c r="H198" s="162"/>
      <c r="I198" s="163"/>
      <c r="J198" s="164"/>
      <c r="K198" s="165"/>
      <c r="L198" s="166"/>
      <c r="M198" s="381"/>
      <c r="N198" s="384">
        <f t="shared" si="12"/>
        <v>0</v>
      </c>
      <c r="O198" s="92">
        <f t="shared" si="13"/>
        <v>0</v>
      </c>
      <c r="P198" s="419">
        <f t="shared" si="14"/>
        <v>0</v>
      </c>
      <c r="Q198" s="474"/>
      <c r="R198" s="21">
        <v>0.88500000000000001</v>
      </c>
      <c r="S198" s="5">
        <f t="shared" si="17"/>
        <v>0</v>
      </c>
      <c r="T198" s="468"/>
      <c r="U198" s="469"/>
      <c r="V198" s="3"/>
      <c r="W198" s="3"/>
      <c r="X198" s="3"/>
    </row>
    <row r="199" spans="1:24" ht="12" customHeight="1">
      <c r="A199" s="52"/>
      <c r="B199" s="102" t="s">
        <v>34</v>
      </c>
      <c r="C199" s="19" t="s">
        <v>78</v>
      </c>
      <c r="D199" s="20">
        <v>2</v>
      </c>
      <c r="E199" s="406">
        <v>76</v>
      </c>
      <c r="F199" s="369"/>
      <c r="G199" s="149"/>
      <c r="H199" s="150"/>
      <c r="I199" s="151"/>
      <c r="J199" s="152"/>
      <c r="K199" s="153"/>
      <c r="L199" s="154"/>
      <c r="M199" s="377"/>
      <c r="N199" s="378">
        <f t="shared" si="12"/>
        <v>0</v>
      </c>
      <c r="O199" s="11">
        <f t="shared" si="13"/>
        <v>0</v>
      </c>
      <c r="P199" s="420">
        <f t="shared" si="14"/>
        <v>0</v>
      </c>
      <c r="Q199" s="474"/>
      <c r="R199" s="21">
        <v>0.41899999999999998</v>
      </c>
      <c r="S199" s="5">
        <f t="shared" si="17"/>
        <v>0</v>
      </c>
      <c r="T199" s="468"/>
      <c r="U199" s="469"/>
      <c r="V199" s="3"/>
      <c r="W199" s="3"/>
      <c r="X199" s="3"/>
    </row>
    <row r="200" spans="1:24" ht="12" customHeight="1" thickBot="1">
      <c r="A200" s="261"/>
      <c r="B200" s="107" t="s">
        <v>21</v>
      </c>
      <c r="C200" s="22" t="s">
        <v>79</v>
      </c>
      <c r="D200" s="23">
        <v>2</v>
      </c>
      <c r="E200" s="409">
        <v>63</v>
      </c>
      <c r="F200" s="370"/>
      <c r="G200" s="155"/>
      <c r="H200" s="156"/>
      <c r="I200" s="157"/>
      <c r="J200" s="158"/>
      <c r="K200" s="159"/>
      <c r="L200" s="160"/>
      <c r="M200" s="379"/>
      <c r="N200" s="380">
        <f t="shared" si="12"/>
        <v>0</v>
      </c>
      <c r="O200" s="94">
        <f t="shared" si="13"/>
        <v>0</v>
      </c>
      <c r="P200" s="423">
        <f t="shared" si="14"/>
        <v>0</v>
      </c>
      <c r="Q200" s="474"/>
      <c r="R200" s="21">
        <v>0.36099999999999999</v>
      </c>
      <c r="S200" s="5">
        <f t="shared" si="17"/>
        <v>0</v>
      </c>
      <c r="T200" s="468"/>
      <c r="U200" s="469"/>
      <c r="V200" s="3"/>
      <c r="W200" s="3"/>
      <c r="X200" s="3"/>
    </row>
    <row r="201" spans="1:24" ht="12" customHeight="1">
      <c r="A201" s="260" t="s">
        <v>71</v>
      </c>
      <c r="B201" s="102" t="s">
        <v>40</v>
      </c>
      <c r="C201" s="16" t="s">
        <v>72</v>
      </c>
      <c r="D201" s="17">
        <v>1</v>
      </c>
      <c r="E201" s="408">
        <v>51</v>
      </c>
      <c r="F201" s="367"/>
      <c r="G201" s="161"/>
      <c r="H201" s="162"/>
      <c r="I201" s="163"/>
      <c r="J201" s="164"/>
      <c r="K201" s="165"/>
      <c r="L201" s="166"/>
      <c r="M201" s="381"/>
      <c r="N201" s="384">
        <f t="shared" si="12"/>
        <v>0</v>
      </c>
      <c r="O201" s="92">
        <f t="shared" si="13"/>
        <v>0</v>
      </c>
      <c r="P201" s="419">
        <f t="shared" si="14"/>
        <v>0</v>
      </c>
      <c r="Q201" s="474"/>
      <c r="R201" s="21">
        <v>0.26800000000000002</v>
      </c>
      <c r="S201" s="5">
        <f t="shared" si="17"/>
        <v>0</v>
      </c>
      <c r="T201" s="468"/>
      <c r="U201" s="469"/>
      <c r="V201" s="3"/>
      <c r="W201" s="3"/>
      <c r="X201" s="3"/>
    </row>
    <row r="202" spans="1:24" ht="12" customHeight="1">
      <c r="A202" s="52"/>
      <c r="B202" s="102" t="s">
        <v>12</v>
      </c>
      <c r="C202" s="19" t="s">
        <v>73</v>
      </c>
      <c r="D202" s="20">
        <v>10</v>
      </c>
      <c r="E202" s="406">
        <v>194</v>
      </c>
      <c r="F202" s="368"/>
      <c r="G202" s="41"/>
      <c r="H202" s="40"/>
      <c r="I202" s="39"/>
      <c r="J202" s="42"/>
      <c r="K202" s="44"/>
      <c r="L202" s="43"/>
      <c r="M202" s="383"/>
      <c r="N202" s="378">
        <f t="shared" si="12"/>
        <v>0</v>
      </c>
      <c r="O202" s="11">
        <f t="shared" si="13"/>
        <v>0</v>
      </c>
      <c r="P202" s="420">
        <f t="shared" si="14"/>
        <v>0</v>
      </c>
      <c r="Q202" s="474"/>
      <c r="R202" s="21">
        <v>3.387</v>
      </c>
      <c r="S202" s="5">
        <f t="shared" si="17"/>
        <v>0</v>
      </c>
      <c r="T202" s="468"/>
      <c r="U202" s="469"/>
      <c r="V202" s="3"/>
      <c r="W202" s="3"/>
      <c r="X202" s="3"/>
    </row>
    <row r="203" spans="1:24" ht="12" customHeight="1">
      <c r="A203" s="52"/>
      <c r="B203" s="102" t="s">
        <v>19</v>
      </c>
      <c r="C203" s="19" t="s">
        <v>74</v>
      </c>
      <c r="D203" s="20">
        <v>10</v>
      </c>
      <c r="E203" s="406">
        <v>49</v>
      </c>
      <c r="F203" s="369"/>
      <c r="G203" s="149"/>
      <c r="H203" s="150"/>
      <c r="I203" s="151"/>
      <c r="J203" s="152"/>
      <c r="K203" s="153"/>
      <c r="L203" s="154"/>
      <c r="M203" s="377"/>
      <c r="N203" s="378">
        <f t="shared" si="12"/>
        <v>0</v>
      </c>
      <c r="O203" s="11">
        <f t="shared" si="13"/>
        <v>0</v>
      </c>
      <c r="P203" s="420">
        <f t="shared" si="14"/>
        <v>0</v>
      </c>
      <c r="Q203" s="474"/>
      <c r="R203" s="21">
        <v>3.9889999999999999</v>
      </c>
      <c r="S203" s="5">
        <f t="shared" si="17"/>
        <v>0</v>
      </c>
      <c r="T203" s="468"/>
      <c r="U203" s="469"/>
      <c r="V203" s="3"/>
      <c r="W203" s="3"/>
      <c r="X203" s="3"/>
    </row>
    <row r="204" spans="1:24" ht="12" customHeight="1" thickBot="1">
      <c r="A204" s="261"/>
      <c r="B204" s="107" t="s">
        <v>16</v>
      </c>
      <c r="C204" s="22" t="s">
        <v>75</v>
      </c>
      <c r="D204" s="23">
        <v>10</v>
      </c>
      <c r="E204" s="409">
        <v>36</v>
      </c>
      <c r="F204" s="370"/>
      <c r="G204" s="155"/>
      <c r="H204" s="156"/>
      <c r="I204" s="157"/>
      <c r="J204" s="158"/>
      <c r="K204" s="159"/>
      <c r="L204" s="160"/>
      <c r="M204" s="379"/>
      <c r="N204" s="380">
        <f t="shared" si="12"/>
        <v>0</v>
      </c>
      <c r="O204" s="94">
        <f t="shared" si="13"/>
        <v>0</v>
      </c>
      <c r="P204" s="423">
        <f t="shared" si="14"/>
        <v>0</v>
      </c>
      <c r="Q204" s="474"/>
      <c r="R204" s="21">
        <v>6.0919999999999996</v>
      </c>
      <c r="S204" s="5">
        <f t="shared" si="17"/>
        <v>0</v>
      </c>
      <c r="T204" s="468"/>
      <c r="U204" s="469"/>
      <c r="V204" s="3"/>
      <c r="W204" s="3"/>
      <c r="X204" s="3"/>
    </row>
    <row r="205" spans="1:24" ht="12" customHeight="1">
      <c r="A205" s="260" t="s">
        <v>64</v>
      </c>
      <c r="B205" s="103" t="s">
        <v>16</v>
      </c>
      <c r="C205" s="16" t="s">
        <v>65</v>
      </c>
      <c r="D205" s="17">
        <v>10</v>
      </c>
      <c r="E205" s="408">
        <v>32</v>
      </c>
      <c r="F205" s="368"/>
      <c r="G205" s="41"/>
      <c r="H205" s="40"/>
      <c r="I205" s="39"/>
      <c r="J205" s="42"/>
      <c r="K205" s="44"/>
      <c r="L205" s="43"/>
      <c r="M205" s="383"/>
      <c r="N205" s="384">
        <f t="shared" si="12"/>
        <v>0</v>
      </c>
      <c r="O205" s="92">
        <f t="shared" si="13"/>
        <v>0</v>
      </c>
      <c r="P205" s="419">
        <f t="shared" si="14"/>
        <v>0</v>
      </c>
      <c r="Q205" s="474"/>
      <c r="R205" s="21">
        <v>4.18</v>
      </c>
      <c r="S205" s="5">
        <f t="shared" si="17"/>
        <v>0</v>
      </c>
      <c r="T205" s="468"/>
      <c r="U205" s="469"/>
      <c r="V205" s="3"/>
      <c r="W205" s="3"/>
      <c r="X205" s="3"/>
    </row>
    <row r="206" spans="1:24" ht="12" customHeight="1">
      <c r="A206" s="52"/>
      <c r="B206" s="104" t="s">
        <v>16</v>
      </c>
      <c r="C206" s="19" t="s">
        <v>66</v>
      </c>
      <c r="D206" s="20">
        <v>10</v>
      </c>
      <c r="E206" s="406">
        <v>32</v>
      </c>
      <c r="F206" s="369"/>
      <c r="G206" s="149"/>
      <c r="H206" s="150"/>
      <c r="I206" s="151"/>
      <c r="J206" s="152"/>
      <c r="K206" s="153"/>
      <c r="L206" s="154"/>
      <c r="M206" s="377"/>
      <c r="N206" s="378">
        <f t="shared" si="12"/>
        <v>0</v>
      </c>
      <c r="O206" s="11">
        <f t="shared" si="13"/>
        <v>0</v>
      </c>
      <c r="P206" s="420">
        <f t="shared" si="14"/>
        <v>0</v>
      </c>
      <c r="Q206" s="474"/>
      <c r="R206" s="21">
        <v>2.5409999999999999</v>
      </c>
      <c r="S206" s="5">
        <f t="shared" si="17"/>
        <v>0</v>
      </c>
      <c r="T206" s="468"/>
      <c r="U206" s="469"/>
      <c r="V206" s="3"/>
      <c r="W206" s="3"/>
      <c r="X206" s="3"/>
    </row>
    <row r="207" spans="1:24" ht="12" customHeight="1">
      <c r="A207" s="52"/>
      <c r="B207" s="103" t="s">
        <v>16</v>
      </c>
      <c r="C207" s="19" t="s">
        <v>67</v>
      </c>
      <c r="D207" s="20">
        <v>10</v>
      </c>
      <c r="E207" s="406">
        <v>32</v>
      </c>
      <c r="F207" s="368"/>
      <c r="G207" s="41"/>
      <c r="H207" s="40"/>
      <c r="I207" s="39"/>
      <c r="J207" s="42"/>
      <c r="K207" s="44"/>
      <c r="L207" s="43"/>
      <c r="M207" s="383"/>
      <c r="N207" s="378">
        <f t="shared" si="12"/>
        <v>0</v>
      </c>
      <c r="O207" s="11">
        <f t="shared" si="13"/>
        <v>0</v>
      </c>
      <c r="P207" s="420">
        <f t="shared" si="14"/>
        <v>0</v>
      </c>
      <c r="Q207" s="474"/>
      <c r="R207" s="21">
        <v>0.36699999999999999</v>
      </c>
      <c r="S207" s="5">
        <f t="shared" si="17"/>
        <v>0</v>
      </c>
      <c r="T207" s="468"/>
      <c r="U207" s="469"/>
      <c r="V207" s="3"/>
      <c r="W207" s="3"/>
      <c r="X207" s="3"/>
    </row>
    <row r="208" spans="1:24" ht="12" customHeight="1">
      <c r="A208" s="52"/>
      <c r="B208" s="104" t="s">
        <v>16</v>
      </c>
      <c r="C208" s="19" t="s">
        <v>68</v>
      </c>
      <c r="D208" s="20">
        <v>10</v>
      </c>
      <c r="E208" s="406">
        <v>30</v>
      </c>
      <c r="F208" s="369"/>
      <c r="G208" s="149"/>
      <c r="H208" s="150"/>
      <c r="I208" s="151"/>
      <c r="J208" s="152"/>
      <c r="K208" s="153"/>
      <c r="L208" s="154"/>
      <c r="M208" s="377"/>
      <c r="N208" s="378">
        <f t="shared" si="12"/>
        <v>0</v>
      </c>
      <c r="O208" s="11">
        <f t="shared" si="13"/>
        <v>0</v>
      </c>
      <c r="P208" s="420">
        <f t="shared" si="14"/>
        <v>0</v>
      </c>
      <c r="Q208" s="474"/>
      <c r="R208" s="21">
        <v>0.31</v>
      </c>
      <c r="S208" s="5">
        <f t="shared" si="17"/>
        <v>0</v>
      </c>
      <c r="T208" s="468"/>
      <c r="U208" s="469"/>
      <c r="V208" s="3"/>
      <c r="W208" s="3"/>
      <c r="X208" s="3"/>
    </row>
    <row r="209" spans="1:24" ht="12" customHeight="1">
      <c r="A209" s="52"/>
      <c r="B209" s="108" t="s">
        <v>16</v>
      </c>
      <c r="C209" s="19" t="s">
        <v>69</v>
      </c>
      <c r="D209" s="20">
        <v>10</v>
      </c>
      <c r="E209" s="406">
        <v>30</v>
      </c>
      <c r="F209" s="369"/>
      <c r="G209" s="149"/>
      <c r="H209" s="150"/>
      <c r="I209" s="151"/>
      <c r="J209" s="152"/>
      <c r="K209" s="153"/>
      <c r="L209" s="154"/>
      <c r="M209" s="377"/>
      <c r="N209" s="378">
        <f t="shared" si="12"/>
        <v>0</v>
      </c>
      <c r="O209" s="11">
        <f t="shared" si="13"/>
        <v>0</v>
      </c>
      <c r="P209" s="420">
        <f t="shared" si="14"/>
        <v>0</v>
      </c>
      <c r="Q209" s="474"/>
      <c r="R209" s="21">
        <v>0.20899999999999999</v>
      </c>
      <c r="S209" s="5">
        <f t="shared" si="17"/>
        <v>0</v>
      </c>
      <c r="T209" s="468"/>
      <c r="U209" s="469"/>
      <c r="V209" s="3"/>
      <c r="W209" s="3"/>
      <c r="X209" s="3"/>
    </row>
    <row r="210" spans="1:24" ht="12" customHeight="1" thickBot="1">
      <c r="A210" s="261"/>
      <c r="B210" s="102" t="s">
        <v>16</v>
      </c>
      <c r="C210" s="22" t="s">
        <v>70</v>
      </c>
      <c r="D210" s="23">
        <v>10</v>
      </c>
      <c r="E210" s="409">
        <v>30</v>
      </c>
      <c r="F210" s="370"/>
      <c r="G210" s="155"/>
      <c r="H210" s="156"/>
      <c r="I210" s="157"/>
      <c r="J210" s="158"/>
      <c r="K210" s="159"/>
      <c r="L210" s="160"/>
      <c r="M210" s="379"/>
      <c r="N210" s="380">
        <f t="shared" si="12"/>
        <v>0</v>
      </c>
      <c r="O210" s="94">
        <f t="shared" si="13"/>
        <v>0</v>
      </c>
      <c r="P210" s="423">
        <f t="shared" si="14"/>
        <v>0</v>
      </c>
      <c r="Q210" s="474"/>
      <c r="R210" s="21">
        <v>0.13400000000000001</v>
      </c>
      <c r="S210" s="5">
        <f t="shared" si="17"/>
        <v>0</v>
      </c>
      <c r="T210" s="468"/>
      <c r="U210" s="469"/>
      <c r="V210" s="3"/>
      <c r="W210" s="3"/>
      <c r="X210" s="3"/>
    </row>
    <row r="211" spans="1:24" ht="12" customHeight="1">
      <c r="A211" s="260" t="s">
        <v>58</v>
      </c>
      <c r="B211" s="106" t="s">
        <v>9</v>
      </c>
      <c r="C211" s="16" t="s">
        <v>59</v>
      </c>
      <c r="D211" s="17">
        <v>2</v>
      </c>
      <c r="E211" s="408">
        <v>118</v>
      </c>
      <c r="F211" s="367"/>
      <c r="G211" s="161"/>
      <c r="H211" s="162"/>
      <c r="I211" s="163"/>
      <c r="J211" s="164"/>
      <c r="K211" s="165"/>
      <c r="L211" s="166"/>
      <c r="M211" s="381"/>
      <c r="N211" s="384">
        <f t="shared" si="12"/>
        <v>0</v>
      </c>
      <c r="O211" s="92">
        <f t="shared" si="13"/>
        <v>0</v>
      </c>
      <c r="P211" s="419">
        <f t="shared" si="14"/>
        <v>0</v>
      </c>
      <c r="Q211" s="474"/>
      <c r="R211" s="21">
        <v>0.17199999999999999</v>
      </c>
      <c r="S211" s="5">
        <f t="shared" si="17"/>
        <v>0</v>
      </c>
      <c r="T211" s="468"/>
      <c r="U211" s="469"/>
      <c r="V211" s="3"/>
      <c r="W211" s="3"/>
      <c r="X211" s="3"/>
    </row>
    <row r="212" spans="1:24" ht="12" customHeight="1">
      <c r="A212" s="52"/>
      <c r="B212" s="102" t="s">
        <v>34</v>
      </c>
      <c r="C212" s="19" t="s">
        <v>60</v>
      </c>
      <c r="D212" s="20">
        <v>5</v>
      </c>
      <c r="E212" s="406">
        <v>156</v>
      </c>
      <c r="F212" s="368"/>
      <c r="G212" s="41"/>
      <c r="H212" s="40"/>
      <c r="I212" s="39"/>
      <c r="J212" s="42"/>
      <c r="K212" s="44"/>
      <c r="L212" s="43"/>
      <c r="M212" s="383"/>
      <c r="N212" s="378">
        <f t="shared" si="12"/>
        <v>0</v>
      </c>
      <c r="O212" s="11">
        <f t="shared" si="13"/>
        <v>0</v>
      </c>
      <c r="P212" s="420">
        <f t="shared" si="14"/>
        <v>0</v>
      </c>
      <c r="Q212" s="474"/>
      <c r="R212" s="21">
        <v>0.12</v>
      </c>
      <c r="S212" s="5">
        <f t="shared" si="17"/>
        <v>0</v>
      </c>
      <c r="T212" s="468"/>
      <c r="U212" s="469"/>
      <c r="V212" s="3"/>
      <c r="W212" s="3"/>
      <c r="X212" s="3"/>
    </row>
    <row r="213" spans="1:24" ht="12" customHeight="1">
      <c r="A213" s="52"/>
      <c r="B213" s="102" t="s">
        <v>11</v>
      </c>
      <c r="C213" s="19" t="s">
        <v>61</v>
      </c>
      <c r="D213" s="20">
        <v>10</v>
      </c>
      <c r="E213" s="406">
        <v>188</v>
      </c>
      <c r="F213" s="369"/>
      <c r="G213" s="149"/>
      <c r="H213" s="150"/>
      <c r="I213" s="151"/>
      <c r="J213" s="152"/>
      <c r="K213" s="153"/>
      <c r="L213" s="154"/>
      <c r="M213" s="377"/>
      <c r="N213" s="378">
        <f t="shared" si="12"/>
        <v>0</v>
      </c>
      <c r="O213" s="11">
        <f t="shared" si="13"/>
        <v>0</v>
      </c>
      <c r="P213" s="420">
        <f t="shared" si="14"/>
        <v>0</v>
      </c>
      <c r="Q213" s="474"/>
      <c r="R213" s="21">
        <v>0.123</v>
      </c>
      <c r="S213" s="5">
        <f t="shared" si="17"/>
        <v>0</v>
      </c>
      <c r="T213" s="468"/>
      <c r="U213" s="469"/>
      <c r="V213" s="3"/>
      <c r="W213" s="3"/>
      <c r="X213" s="3"/>
    </row>
    <row r="214" spans="1:24" ht="12" customHeight="1">
      <c r="A214" s="52"/>
      <c r="B214" s="102" t="s">
        <v>11</v>
      </c>
      <c r="C214" s="19" t="s">
        <v>62</v>
      </c>
      <c r="D214" s="20">
        <v>10</v>
      </c>
      <c r="E214" s="406">
        <v>122</v>
      </c>
      <c r="F214" s="369"/>
      <c r="G214" s="149"/>
      <c r="H214" s="150"/>
      <c r="I214" s="151"/>
      <c r="J214" s="152"/>
      <c r="K214" s="153"/>
      <c r="L214" s="154"/>
      <c r="M214" s="377"/>
      <c r="N214" s="378">
        <f t="shared" si="12"/>
        <v>0</v>
      </c>
      <c r="O214" s="11">
        <f t="shared" si="13"/>
        <v>0</v>
      </c>
      <c r="P214" s="420">
        <f t="shared" si="14"/>
        <v>0</v>
      </c>
      <c r="Q214" s="474"/>
      <c r="R214" s="21"/>
      <c r="S214" s="24"/>
      <c r="T214" s="468"/>
      <c r="U214" s="469"/>
      <c r="V214" s="3"/>
      <c r="W214" s="3"/>
      <c r="X214" s="3"/>
    </row>
    <row r="215" spans="1:24" ht="12" customHeight="1">
      <c r="A215" s="52"/>
      <c r="B215" s="102" t="s">
        <v>14</v>
      </c>
      <c r="C215" s="19" t="s">
        <v>63</v>
      </c>
      <c r="D215" s="20">
        <v>10</v>
      </c>
      <c r="E215" s="406">
        <v>69</v>
      </c>
      <c r="F215" s="368"/>
      <c r="G215" s="41"/>
      <c r="H215" s="40"/>
      <c r="I215" s="39"/>
      <c r="J215" s="42"/>
      <c r="K215" s="44"/>
      <c r="L215" s="43"/>
      <c r="M215" s="383"/>
      <c r="N215" s="378">
        <f t="shared" si="12"/>
        <v>0</v>
      </c>
      <c r="O215" s="11">
        <f t="shared" si="13"/>
        <v>0</v>
      </c>
      <c r="P215" s="420">
        <f t="shared" si="14"/>
        <v>0</v>
      </c>
      <c r="Q215" s="474"/>
      <c r="R215" s="3"/>
      <c r="S215" s="3"/>
      <c r="T215" s="468"/>
      <c r="U215" s="469"/>
      <c r="V215" s="3"/>
      <c r="W215" s="3"/>
      <c r="X215" s="3"/>
    </row>
    <row r="216" spans="1:24" ht="12" customHeight="1" thickBot="1">
      <c r="A216" s="261"/>
      <c r="B216" s="107" t="s">
        <v>16</v>
      </c>
      <c r="C216" s="19" t="s">
        <v>279</v>
      </c>
      <c r="D216" s="23">
        <v>10</v>
      </c>
      <c r="E216" s="409">
        <v>36</v>
      </c>
      <c r="F216" s="370"/>
      <c r="G216" s="155"/>
      <c r="H216" s="156"/>
      <c r="I216" s="157"/>
      <c r="J216" s="158"/>
      <c r="K216" s="159"/>
      <c r="L216" s="160"/>
      <c r="M216" s="379"/>
      <c r="N216" s="380">
        <f t="shared" si="12"/>
        <v>0</v>
      </c>
      <c r="O216" s="94">
        <f t="shared" si="13"/>
        <v>0</v>
      </c>
      <c r="P216" s="423">
        <f t="shared" si="14"/>
        <v>0</v>
      </c>
      <c r="Q216" s="474"/>
      <c r="R216" s="3"/>
      <c r="S216" s="3"/>
      <c r="T216" s="468"/>
      <c r="U216" s="469"/>
      <c r="V216" s="3"/>
      <c r="W216" s="3"/>
      <c r="X216" s="3"/>
    </row>
    <row r="217" spans="1:24" ht="12" customHeight="1">
      <c r="A217" s="260" t="s">
        <v>46</v>
      </c>
      <c r="B217" s="102" t="s">
        <v>9</v>
      </c>
      <c r="C217" s="16" t="s">
        <v>47</v>
      </c>
      <c r="D217" s="17">
        <v>1</v>
      </c>
      <c r="E217" s="408">
        <v>106</v>
      </c>
      <c r="F217" s="368"/>
      <c r="G217" s="41"/>
      <c r="H217" s="40"/>
      <c r="I217" s="39"/>
      <c r="J217" s="42"/>
      <c r="K217" s="44"/>
      <c r="L217" s="43"/>
      <c r="M217" s="383"/>
      <c r="N217" s="384">
        <f t="shared" si="12"/>
        <v>0</v>
      </c>
      <c r="O217" s="92">
        <f t="shared" si="13"/>
        <v>0</v>
      </c>
      <c r="P217" s="419">
        <f t="shared" si="14"/>
        <v>0</v>
      </c>
      <c r="Q217" s="474"/>
      <c r="R217" s="3"/>
      <c r="S217" s="3"/>
      <c r="T217" s="468"/>
      <c r="U217" s="469"/>
      <c r="V217" s="3"/>
      <c r="W217" s="3"/>
      <c r="X217" s="3"/>
    </row>
    <row r="218" spans="1:24" ht="12" customHeight="1">
      <c r="A218" s="52"/>
      <c r="B218" s="102" t="s">
        <v>9</v>
      </c>
      <c r="C218" s="19" t="s">
        <v>48</v>
      </c>
      <c r="D218" s="20">
        <v>1</v>
      </c>
      <c r="E218" s="406">
        <v>91</v>
      </c>
      <c r="F218" s="369"/>
      <c r="G218" s="149"/>
      <c r="H218" s="150"/>
      <c r="I218" s="151"/>
      <c r="J218" s="152"/>
      <c r="K218" s="153"/>
      <c r="L218" s="154"/>
      <c r="M218" s="377"/>
      <c r="N218" s="378">
        <f t="shared" si="12"/>
        <v>0</v>
      </c>
      <c r="O218" s="11">
        <f t="shared" si="13"/>
        <v>0</v>
      </c>
      <c r="P218" s="420">
        <f t="shared" si="14"/>
        <v>0</v>
      </c>
      <c r="Q218" s="474"/>
      <c r="R218" s="3"/>
      <c r="S218" s="3"/>
      <c r="T218" s="468"/>
      <c r="U218" s="469"/>
      <c r="V218" s="3"/>
      <c r="W218" s="3"/>
      <c r="X218" s="3"/>
    </row>
    <row r="219" spans="1:24" ht="12" customHeight="1">
      <c r="A219" s="52"/>
      <c r="B219" s="102" t="s">
        <v>34</v>
      </c>
      <c r="C219" s="19" t="s">
        <v>49</v>
      </c>
      <c r="D219" s="20">
        <v>1</v>
      </c>
      <c r="E219" s="406">
        <v>71</v>
      </c>
      <c r="F219" s="369"/>
      <c r="G219" s="149"/>
      <c r="H219" s="150"/>
      <c r="I219" s="151"/>
      <c r="J219" s="152"/>
      <c r="K219" s="153"/>
      <c r="L219" s="154"/>
      <c r="M219" s="377"/>
      <c r="N219" s="378">
        <f t="shared" si="12"/>
        <v>0</v>
      </c>
      <c r="O219" s="11">
        <f t="shared" si="13"/>
        <v>0</v>
      </c>
      <c r="P219" s="420">
        <f t="shared" si="14"/>
        <v>0</v>
      </c>
      <c r="Q219" s="474"/>
      <c r="R219" s="3"/>
      <c r="S219" s="3"/>
      <c r="T219" s="468"/>
      <c r="U219" s="469"/>
      <c r="V219" s="3"/>
      <c r="W219" s="3"/>
      <c r="X219" s="3"/>
    </row>
    <row r="220" spans="1:24" ht="13" customHeight="1">
      <c r="A220" s="52"/>
      <c r="B220" s="102" t="s">
        <v>34</v>
      </c>
      <c r="C220" s="19" t="s">
        <v>50</v>
      </c>
      <c r="D220" s="20">
        <v>5</v>
      </c>
      <c r="E220" s="406">
        <v>206</v>
      </c>
      <c r="F220" s="368"/>
      <c r="G220" s="41"/>
      <c r="H220" s="40"/>
      <c r="I220" s="39"/>
      <c r="J220" s="42"/>
      <c r="K220" s="44"/>
      <c r="L220" s="43"/>
      <c r="M220" s="383"/>
      <c r="N220" s="378">
        <f t="shared" si="12"/>
        <v>0</v>
      </c>
      <c r="O220" s="11">
        <f t="shared" si="13"/>
        <v>0</v>
      </c>
      <c r="P220" s="420">
        <f t="shared" si="14"/>
        <v>0</v>
      </c>
      <c r="Q220" s="474"/>
      <c r="R220" s="3"/>
      <c r="S220" s="3"/>
      <c r="T220" s="468"/>
      <c r="U220" s="469"/>
      <c r="V220" s="3"/>
      <c r="W220" s="3"/>
      <c r="X220" s="3"/>
    </row>
    <row r="221" spans="1:24" ht="11" customHeight="1">
      <c r="A221" s="52"/>
      <c r="B221" s="102" t="s">
        <v>11</v>
      </c>
      <c r="C221" s="19" t="s">
        <v>51</v>
      </c>
      <c r="D221" s="20">
        <v>5</v>
      </c>
      <c r="E221" s="406">
        <v>137</v>
      </c>
      <c r="F221" s="369"/>
      <c r="G221" s="149"/>
      <c r="H221" s="150"/>
      <c r="I221" s="151"/>
      <c r="J221" s="152"/>
      <c r="K221" s="153"/>
      <c r="L221" s="154"/>
      <c r="M221" s="377"/>
      <c r="N221" s="378">
        <f t="shared" si="12"/>
        <v>0</v>
      </c>
      <c r="O221" s="11">
        <f t="shared" si="13"/>
        <v>0</v>
      </c>
      <c r="P221" s="420">
        <f t="shared" si="14"/>
        <v>0</v>
      </c>
      <c r="Q221" s="474"/>
      <c r="R221" s="3"/>
      <c r="S221" s="3"/>
      <c r="T221" s="468"/>
      <c r="U221" s="469"/>
      <c r="V221" s="3"/>
      <c r="W221" s="3"/>
      <c r="X221" s="3"/>
    </row>
    <row r="222" spans="1:24" ht="11" customHeight="1">
      <c r="A222" s="52"/>
      <c r="B222" s="102" t="s">
        <v>12</v>
      </c>
      <c r="C222" s="19" t="s">
        <v>52</v>
      </c>
      <c r="D222" s="20">
        <v>5</v>
      </c>
      <c r="E222" s="406">
        <v>129</v>
      </c>
      <c r="F222" s="368"/>
      <c r="G222" s="41"/>
      <c r="H222" s="40"/>
      <c r="I222" s="39"/>
      <c r="J222" s="42"/>
      <c r="K222" s="44"/>
      <c r="L222" s="43"/>
      <c r="M222" s="383"/>
      <c r="N222" s="378">
        <f t="shared" si="12"/>
        <v>0</v>
      </c>
      <c r="O222" s="11">
        <f t="shared" si="13"/>
        <v>0</v>
      </c>
      <c r="P222" s="420">
        <f t="shared" si="14"/>
        <v>0</v>
      </c>
      <c r="Q222" s="474"/>
      <c r="R222" s="3"/>
      <c r="S222" s="3"/>
      <c r="T222" s="468"/>
      <c r="U222" s="469"/>
      <c r="V222" s="3"/>
      <c r="W222" s="3"/>
      <c r="X222" s="3"/>
    </row>
    <row r="223" spans="1:24" ht="12" customHeight="1">
      <c r="A223" s="52"/>
      <c r="B223" s="102" t="s">
        <v>13</v>
      </c>
      <c r="C223" s="19" t="s">
        <v>53</v>
      </c>
      <c r="D223" s="20">
        <v>10</v>
      </c>
      <c r="E223" s="406">
        <v>63</v>
      </c>
      <c r="F223" s="369"/>
      <c r="G223" s="149"/>
      <c r="H223" s="150"/>
      <c r="I223" s="151"/>
      <c r="J223" s="152"/>
      <c r="K223" s="153"/>
      <c r="L223" s="154"/>
      <c r="M223" s="377"/>
      <c r="N223" s="378">
        <f t="shared" si="12"/>
        <v>0</v>
      </c>
      <c r="O223" s="11">
        <f t="shared" si="13"/>
        <v>0</v>
      </c>
      <c r="P223" s="420">
        <f t="shared" si="14"/>
        <v>0</v>
      </c>
      <c r="Q223" s="474"/>
      <c r="R223" s="3"/>
      <c r="S223" s="3"/>
      <c r="T223" s="468"/>
      <c r="U223" s="469"/>
      <c r="V223" s="3"/>
      <c r="W223" s="3"/>
      <c r="X223" s="3"/>
    </row>
    <row r="224" spans="1:24" ht="14" customHeight="1">
      <c r="A224" s="52"/>
      <c r="B224" s="102" t="s">
        <v>18</v>
      </c>
      <c r="C224" s="19" t="s">
        <v>54</v>
      </c>
      <c r="D224" s="20">
        <v>10</v>
      </c>
      <c r="E224" s="406">
        <v>63</v>
      </c>
      <c r="F224" s="369"/>
      <c r="G224" s="149"/>
      <c r="H224" s="150"/>
      <c r="I224" s="151"/>
      <c r="J224" s="152"/>
      <c r="K224" s="153"/>
      <c r="L224" s="154"/>
      <c r="M224" s="377"/>
      <c r="N224" s="378">
        <f t="shared" ref="N224:N245" si="18">SUM(F224:M224)</f>
        <v>0</v>
      </c>
      <c r="O224" s="11">
        <f t="shared" ref="O224:O244" si="19">N224*D224</f>
        <v>0</v>
      </c>
      <c r="P224" s="420">
        <f t="shared" ref="P224:P244" si="20">N224*E224</f>
        <v>0</v>
      </c>
      <c r="Q224" s="474"/>
      <c r="R224" s="3"/>
      <c r="S224" s="3"/>
      <c r="T224" s="468"/>
      <c r="U224" s="469"/>
      <c r="V224" s="3"/>
      <c r="W224" s="3"/>
      <c r="X224" s="3"/>
    </row>
    <row r="225" spans="1:24" ht="14" customHeight="1">
      <c r="A225" s="52"/>
      <c r="B225" s="102" t="s">
        <v>19</v>
      </c>
      <c r="C225" s="19" t="s">
        <v>55</v>
      </c>
      <c r="D225" s="20">
        <v>10</v>
      </c>
      <c r="E225" s="406">
        <v>39</v>
      </c>
      <c r="F225" s="368"/>
      <c r="G225" s="41"/>
      <c r="H225" s="40"/>
      <c r="I225" s="39"/>
      <c r="J225" s="42"/>
      <c r="K225" s="44"/>
      <c r="L225" s="43"/>
      <c r="M225" s="383"/>
      <c r="N225" s="378">
        <f t="shared" si="18"/>
        <v>0</v>
      </c>
      <c r="O225" s="11">
        <f t="shared" si="19"/>
        <v>0</v>
      </c>
      <c r="P225" s="420">
        <f t="shared" si="20"/>
        <v>0</v>
      </c>
      <c r="Q225" s="474"/>
      <c r="R225" s="3"/>
      <c r="S225" s="3"/>
      <c r="T225" s="468"/>
      <c r="U225" s="469"/>
      <c r="V225" s="3"/>
      <c r="W225" s="3"/>
      <c r="X225" s="3"/>
    </row>
    <row r="226" spans="1:24" ht="13" customHeight="1">
      <c r="A226" s="52"/>
      <c r="B226" s="102" t="s">
        <v>15</v>
      </c>
      <c r="C226" s="19" t="s">
        <v>56</v>
      </c>
      <c r="D226" s="20">
        <v>10</v>
      </c>
      <c r="E226" s="406">
        <v>39</v>
      </c>
      <c r="F226" s="369"/>
      <c r="G226" s="149"/>
      <c r="H226" s="150"/>
      <c r="I226" s="151"/>
      <c r="J226" s="152"/>
      <c r="K226" s="153"/>
      <c r="L226" s="154"/>
      <c r="M226" s="377"/>
      <c r="N226" s="378">
        <f t="shared" si="18"/>
        <v>0</v>
      </c>
      <c r="O226" s="11">
        <f t="shared" si="19"/>
        <v>0</v>
      </c>
      <c r="P226" s="420">
        <f t="shared" si="20"/>
        <v>0</v>
      </c>
      <c r="Q226" s="474"/>
      <c r="R226" s="3"/>
      <c r="S226" s="3"/>
      <c r="T226" s="468"/>
      <c r="U226" s="469"/>
      <c r="V226" s="3"/>
      <c r="W226" s="3"/>
      <c r="X226" s="3"/>
    </row>
    <row r="227" spans="1:24" ht="12" customHeight="1" thickBot="1">
      <c r="A227" s="261"/>
      <c r="B227" s="107" t="s">
        <v>16</v>
      </c>
      <c r="C227" s="22" t="s">
        <v>57</v>
      </c>
      <c r="D227" s="23">
        <v>10</v>
      </c>
      <c r="E227" s="409">
        <v>36</v>
      </c>
      <c r="F227" s="370"/>
      <c r="G227" s="155"/>
      <c r="H227" s="156"/>
      <c r="I227" s="157"/>
      <c r="J227" s="158"/>
      <c r="K227" s="159"/>
      <c r="L227" s="160"/>
      <c r="M227" s="379"/>
      <c r="N227" s="380">
        <f t="shared" si="18"/>
        <v>0</v>
      </c>
      <c r="O227" s="94">
        <f t="shared" si="19"/>
        <v>0</v>
      </c>
      <c r="P227" s="423">
        <f t="shared" si="20"/>
        <v>0</v>
      </c>
      <c r="Q227" s="474"/>
      <c r="R227" s="3"/>
      <c r="S227" s="3"/>
      <c r="T227" s="468"/>
      <c r="U227" s="469"/>
      <c r="V227" s="3"/>
      <c r="W227" s="3"/>
      <c r="X227" s="3"/>
    </row>
    <row r="228" spans="1:24" ht="13" customHeight="1">
      <c r="A228" s="262" t="s">
        <v>41</v>
      </c>
      <c r="B228" s="98" t="s">
        <v>34</v>
      </c>
      <c r="C228" s="7" t="s">
        <v>42</v>
      </c>
      <c r="D228" s="8">
        <v>1</v>
      </c>
      <c r="E228" s="408">
        <v>80</v>
      </c>
      <c r="F228" s="367"/>
      <c r="G228" s="161"/>
      <c r="H228" s="162"/>
      <c r="I228" s="163"/>
      <c r="J228" s="164"/>
      <c r="K228" s="165"/>
      <c r="L228" s="166"/>
      <c r="M228" s="381"/>
      <c r="N228" s="384">
        <f t="shared" si="18"/>
        <v>0</v>
      </c>
      <c r="O228" s="92">
        <f t="shared" si="19"/>
        <v>0</v>
      </c>
      <c r="P228" s="419">
        <f t="shared" si="20"/>
        <v>0</v>
      </c>
      <c r="Q228" s="474"/>
      <c r="R228" s="3"/>
      <c r="S228" s="3"/>
      <c r="T228" s="468"/>
      <c r="U228" s="469"/>
      <c r="V228" s="3"/>
      <c r="W228" s="3"/>
      <c r="X228" s="3"/>
    </row>
    <row r="229" spans="1:24" ht="13" customHeight="1">
      <c r="A229" s="263"/>
      <c r="B229" s="98" t="s">
        <v>34</v>
      </c>
      <c r="C229" s="9" t="s">
        <v>43</v>
      </c>
      <c r="D229" s="10">
        <v>2</v>
      </c>
      <c r="E229" s="406">
        <v>100</v>
      </c>
      <c r="F229" s="369"/>
      <c r="G229" s="149"/>
      <c r="H229" s="150"/>
      <c r="I229" s="151"/>
      <c r="J229" s="152"/>
      <c r="K229" s="153"/>
      <c r="L229" s="154"/>
      <c r="M229" s="377"/>
      <c r="N229" s="378">
        <f t="shared" si="18"/>
        <v>0</v>
      </c>
      <c r="O229" s="11">
        <f t="shared" si="19"/>
        <v>0</v>
      </c>
      <c r="P229" s="420">
        <f t="shared" si="20"/>
        <v>0</v>
      </c>
      <c r="Q229" s="474"/>
      <c r="R229" s="3"/>
      <c r="S229" s="3"/>
      <c r="T229" s="468"/>
      <c r="U229" s="469"/>
      <c r="V229" s="3"/>
      <c r="W229" s="3"/>
      <c r="X229" s="3"/>
    </row>
    <row r="230" spans="1:24" ht="13" customHeight="1" thickBot="1">
      <c r="A230" s="264"/>
      <c r="B230" s="109" t="s">
        <v>11</v>
      </c>
      <c r="C230" s="12" t="s">
        <v>44</v>
      </c>
      <c r="D230" s="13">
        <v>2</v>
      </c>
      <c r="E230" s="409">
        <v>70</v>
      </c>
      <c r="F230" s="370"/>
      <c r="G230" s="155"/>
      <c r="H230" s="156"/>
      <c r="I230" s="157"/>
      <c r="J230" s="158"/>
      <c r="K230" s="159"/>
      <c r="L230" s="160"/>
      <c r="M230" s="379"/>
      <c r="N230" s="380">
        <f t="shared" si="18"/>
        <v>0</v>
      </c>
      <c r="O230" s="94">
        <f t="shared" si="19"/>
        <v>0</v>
      </c>
      <c r="P230" s="423">
        <f t="shared" si="20"/>
        <v>0</v>
      </c>
      <c r="Q230" s="474"/>
      <c r="R230" s="3"/>
      <c r="S230" s="3"/>
      <c r="T230" s="468"/>
      <c r="U230" s="469"/>
      <c r="V230" s="3"/>
      <c r="W230" s="3"/>
      <c r="X230" s="3"/>
    </row>
    <row r="231" spans="1:24" ht="12" customHeight="1">
      <c r="A231" s="262" t="s">
        <v>31</v>
      </c>
      <c r="B231" s="98" t="s">
        <v>34</v>
      </c>
      <c r="C231" s="7" t="s">
        <v>33</v>
      </c>
      <c r="D231" s="8">
        <v>1</v>
      </c>
      <c r="E231" s="408">
        <v>70</v>
      </c>
      <c r="F231" s="367"/>
      <c r="G231" s="161"/>
      <c r="H231" s="162"/>
      <c r="I231" s="163"/>
      <c r="J231" s="164"/>
      <c r="K231" s="165"/>
      <c r="L231" s="166"/>
      <c r="M231" s="381"/>
      <c r="N231" s="384">
        <f t="shared" si="18"/>
        <v>0</v>
      </c>
      <c r="O231" s="92">
        <f t="shared" si="19"/>
        <v>0</v>
      </c>
      <c r="P231" s="419">
        <f t="shared" si="20"/>
        <v>0</v>
      </c>
      <c r="Q231" s="474"/>
      <c r="R231" s="3"/>
      <c r="S231" s="3"/>
      <c r="T231" s="468"/>
      <c r="U231" s="469"/>
      <c r="V231" s="3"/>
      <c r="W231" s="3"/>
      <c r="X231" s="3"/>
    </row>
    <row r="232" spans="1:24" ht="12" customHeight="1">
      <c r="A232" s="263"/>
      <c r="B232" s="98" t="s">
        <v>11</v>
      </c>
      <c r="C232" s="9" t="s">
        <v>35</v>
      </c>
      <c r="D232" s="10">
        <v>5</v>
      </c>
      <c r="E232" s="406">
        <v>153</v>
      </c>
      <c r="F232" s="368"/>
      <c r="G232" s="41"/>
      <c r="H232" s="40"/>
      <c r="I232" s="39"/>
      <c r="J232" s="42"/>
      <c r="K232" s="44"/>
      <c r="L232" s="43"/>
      <c r="M232" s="383"/>
      <c r="N232" s="378">
        <f t="shared" si="18"/>
        <v>0</v>
      </c>
      <c r="O232" s="11">
        <f t="shared" si="19"/>
        <v>0</v>
      </c>
      <c r="P232" s="420">
        <f t="shared" si="20"/>
        <v>0</v>
      </c>
      <c r="Q232" s="474"/>
      <c r="R232" s="3"/>
      <c r="S232" s="3"/>
      <c r="T232" s="468"/>
      <c r="U232" s="469"/>
      <c r="V232" s="3"/>
      <c r="W232" s="3"/>
      <c r="X232" s="3"/>
    </row>
    <row r="233" spans="1:24" ht="12" customHeight="1">
      <c r="A233" s="263"/>
      <c r="B233" s="98" t="s">
        <v>11</v>
      </c>
      <c r="C233" s="9" t="s">
        <v>36</v>
      </c>
      <c r="D233" s="10">
        <v>10</v>
      </c>
      <c r="E233" s="406">
        <v>154</v>
      </c>
      <c r="F233" s="369"/>
      <c r="G233" s="149"/>
      <c r="H233" s="150"/>
      <c r="I233" s="151"/>
      <c r="J233" s="152"/>
      <c r="K233" s="153"/>
      <c r="L233" s="154"/>
      <c r="M233" s="377"/>
      <c r="N233" s="378">
        <f t="shared" si="18"/>
        <v>0</v>
      </c>
      <c r="O233" s="11">
        <f t="shared" si="19"/>
        <v>0</v>
      </c>
      <c r="P233" s="420">
        <f t="shared" si="20"/>
        <v>0</v>
      </c>
      <c r="Q233" s="474"/>
      <c r="R233" s="3"/>
      <c r="S233" s="3"/>
      <c r="T233" s="468"/>
      <c r="U233" s="469"/>
      <c r="V233" s="3"/>
      <c r="W233" s="3"/>
      <c r="X233" s="3"/>
    </row>
    <row r="234" spans="1:24" ht="12" customHeight="1">
      <c r="A234" s="263"/>
      <c r="B234" s="98" t="s">
        <v>14</v>
      </c>
      <c r="C234" s="9" t="s">
        <v>37</v>
      </c>
      <c r="D234" s="10">
        <v>10</v>
      </c>
      <c r="E234" s="406">
        <v>81</v>
      </c>
      <c r="F234" s="369"/>
      <c r="G234" s="149"/>
      <c r="H234" s="150"/>
      <c r="I234" s="151"/>
      <c r="J234" s="152"/>
      <c r="K234" s="153"/>
      <c r="L234" s="154"/>
      <c r="M234" s="377"/>
      <c r="N234" s="378">
        <f t="shared" si="18"/>
        <v>0</v>
      </c>
      <c r="O234" s="11">
        <f t="shared" si="19"/>
        <v>0</v>
      </c>
      <c r="P234" s="420">
        <f t="shared" si="20"/>
        <v>0</v>
      </c>
      <c r="Q234" s="474"/>
      <c r="R234" s="3"/>
      <c r="S234" s="3"/>
      <c r="T234" s="468"/>
      <c r="U234" s="469"/>
      <c r="V234" s="3"/>
      <c r="W234" s="3"/>
      <c r="X234" s="3"/>
    </row>
    <row r="235" spans="1:24" ht="12" customHeight="1" thickBot="1">
      <c r="A235" s="264"/>
      <c r="B235" s="109" t="s">
        <v>45</v>
      </c>
      <c r="C235" s="12" t="s">
        <v>38</v>
      </c>
      <c r="D235" s="13">
        <v>10</v>
      </c>
      <c r="E235" s="409">
        <v>59</v>
      </c>
      <c r="F235" s="370"/>
      <c r="G235" s="155"/>
      <c r="H235" s="156"/>
      <c r="I235" s="157"/>
      <c r="J235" s="158"/>
      <c r="K235" s="159"/>
      <c r="L235" s="160"/>
      <c r="M235" s="379"/>
      <c r="N235" s="380">
        <f t="shared" si="18"/>
        <v>0</v>
      </c>
      <c r="O235" s="94">
        <f t="shared" si="19"/>
        <v>0</v>
      </c>
      <c r="P235" s="423">
        <f t="shared" si="20"/>
        <v>0</v>
      </c>
      <c r="Q235" s="474"/>
      <c r="R235" s="3"/>
      <c r="S235" s="3"/>
      <c r="T235" s="468"/>
      <c r="U235" s="469"/>
      <c r="V235" s="3"/>
      <c r="W235" s="3"/>
      <c r="X235" s="3"/>
    </row>
    <row r="236" spans="1:24" ht="12" customHeight="1">
      <c r="A236" s="262" t="s">
        <v>23</v>
      </c>
      <c r="B236" s="98" t="s">
        <v>15</v>
      </c>
      <c r="C236" s="7" t="s">
        <v>24</v>
      </c>
      <c r="D236" s="8">
        <v>10</v>
      </c>
      <c r="E236" s="408">
        <v>53</v>
      </c>
      <c r="F236" s="367"/>
      <c r="G236" s="161"/>
      <c r="H236" s="162"/>
      <c r="I236" s="163"/>
      <c r="J236" s="164"/>
      <c r="K236" s="165"/>
      <c r="L236" s="166"/>
      <c r="M236" s="381"/>
      <c r="N236" s="384">
        <f t="shared" si="18"/>
        <v>0</v>
      </c>
      <c r="O236" s="92">
        <f t="shared" si="19"/>
        <v>0</v>
      </c>
      <c r="P236" s="419">
        <f t="shared" si="20"/>
        <v>0</v>
      </c>
      <c r="Q236" s="474"/>
      <c r="R236" s="3"/>
      <c r="S236" s="3"/>
      <c r="T236" s="468"/>
      <c r="U236" s="469"/>
      <c r="V236" s="3"/>
      <c r="W236" s="3"/>
      <c r="X236" s="3"/>
    </row>
    <row r="237" spans="1:24" ht="12" customHeight="1">
      <c r="A237" s="263"/>
      <c r="B237" s="98" t="s">
        <v>19</v>
      </c>
      <c r="C237" s="9" t="s">
        <v>25</v>
      </c>
      <c r="D237" s="10">
        <v>10</v>
      </c>
      <c r="E237" s="406">
        <v>53</v>
      </c>
      <c r="F237" s="368"/>
      <c r="G237" s="41"/>
      <c r="H237" s="40"/>
      <c r="I237" s="39"/>
      <c r="J237" s="42"/>
      <c r="K237" s="44"/>
      <c r="L237" s="43"/>
      <c r="M237" s="383"/>
      <c r="N237" s="378">
        <f t="shared" si="18"/>
        <v>0</v>
      </c>
      <c r="O237" s="11">
        <f t="shared" si="19"/>
        <v>0</v>
      </c>
      <c r="P237" s="420">
        <f t="shared" si="20"/>
        <v>0</v>
      </c>
      <c r="Q237" s="474"/>
      <c r="R237" s="3"/>
      <c r="S237" s="3"/>
      <c r="T237" s="468"/>
      <c r="U237" s="469"/>
      <c r="V237" s="3"/>
      <c r="W237" s="3"/>
      <c r="X237" s="3"/>
    </row>
    <row r="238" spans="1:24" ht="12" customHeight="1">
      <c r="A238" s="263"/>
      <c r="B238" s="98" t="s">
        <v>19</v>
      </c>
      <c r="C238" s="9" t="s">
        <v>26</v>
      </c>
      <c r="D238" s="10">
        <v>10</v>
      </c>
      <c r="E238" s="406">
        <v>49</v>
      </c>
      <c r="F238" s="369"/>
      <c r="G238" s="149"/>
      <c r="H238" s="150"/>
      <c r="I238" s="151"/>
      <c r="J238" s="152"/>
      <c r="K238" s="153"/>
      <c r="L238" s="154"/>
      <c r="M238" s="377"/>
      <c r="N238" s="378">
        <f t="shared" si="18"/>
        <v>0</v>
      </c>
      <c r="O238" s="11">
        <f t="shared" si="19"/>
        <v>0</v>
      </c>
      <c r="P238" s="420">
        <f t="shared" si="20"/>
        <v>0</v>
      </c>
      <c r="Q238" s="474"/>
      <c r="R238" s="3"/>
      <c r="S238" s="3"/>
      <c r="T238" s="468"/>
      <c r="U238" s="469"/>
      <c r="V238" s="3"/>
      <c r="W238" s="3"/>
      <c r="X238" s="3"/>
    </row>
    <row r="239" spans="1:24" ht="12" customHeight="1">
      <c r="A239" s="263"/>
      <c r="B239" s="98" t="s">
        <v>19</v>
      </c>
      <c r="C239" s="9" t="s">
        <v>27</v>
      </c>
      <c r="D239" s="10">
        <v>10</v>
      </c>
      <c r="E239" s="406">
        <v>49</v>
      </c>
      <c r="F239" s="369"/>
      <c r="G239" s="149"/>
      <c r="H239" s="150"/>
      <c r="I239" s="151"/>
      <c r="J239" s="152"/>
      <c r="K239" s="153"/>
      <c r="L239" s="154"/>
      <c r="M239" s="377"/>
      <c r="N239" s="378">
        <f t="shared" si="18"/>
        <v>0</v>
      </c>
      <c r="O239" s="11">
        <f t="shared" si="19"/>
        <v>0</v>
      </c>
      <c r="P239" s="420">
        <f t="shared" si="20"/>
        <v>0</v>
      </c>
      <c r="Q239" s="474"/>
      <c r="R239" s="3"/>
      <c r="S239" s="3"/>
      <c r="T239" s="468"/>
      <c r="U239" s="469"/>
      <c r="V239" s="3"/>
      <c r="W239" s="3"/>
      <c r="X239" s="3"/>
    </row>
    <row r="240" spans="1:24" ht="12" customHeight="1">
      <c r="A240" s="263"/>
      <c r="B240" s="98" t="s">
        <v>28</v>
      </c>
      <c r="C240" s="9" t="s">
        <v>29</v>
      </c>
      <c r="D240" s="10">
        <v>10</v>
      </c>
      <c r="E240" s="406">
        <v>39</v>
      </c>
      <c r="F240" s="368"/>
      <c r="G240" s="41"/>
      <c r="H240" s="40"/>
      <c r="I240" s="39"/>
      <c r="J240" s="42"/>
      <c r="K240" s="44"/>
      <c r="L240" s="43"/>
      <c r="M240" s="383"/>
      <c r="N240" s="378">
        <f t="shared" si="18"/>
        <v>0</v>
      </c>
      <c r="O240" s="11">
        <f t="shared" si="19"/>
        <v>0</v>
      </c>
      <c r="P240" s="420">
        <f t="shared" si="20"/>
        <v>0</v>
      </c>
      <c r="Q240" s="474"/>
      <c r="R240" s="3"/>
      <c r="S240" s="3"/>
      <c r="T240" s="468"/>
      <c r="U240" s="469"/>
      <c r="V240" s="3"/>
      <c r="W240" s="3"/>
      <c r="X240" s="3"/>
    </row>
    <row r="241" spans="1:247" ht="12" customHeight="1" thickBot="1">
      <c r="A241" s="264"/>
      <c r="B241" s="109" t="s">
        <v>16</v>
      </c>
      <c r="C241" s="12" t="s">
        <v>30</v>
      </c>
      <c r="D241" s="13">
        <v>10</v>
      </c>
      <c r="E241" s="409">
        <v>39</v>
      </c>
      <c r="F241" s="370"/>
      <c r="G241" s="155"/>
      <c r="H241" s="156"/>
      <c r="I241" s="157"/>
      <c r="J241" s="158"/>
      <c r="K241" s="159"/>
      <c r="L241" s="160"/>
      <c r="M241" s="379"/>
      <c r="N241" s="380">
        <f t="shared" si="18"/>
        <v>0</v>
      </c>
      <c r="O241" s="94">
        <f t="shared" si="19"/>
        <v>0</v>
      </c>
      <c r="P241" s="423">
        <f t="shared" si="20"/>
        <v>0</v>
      </c>
      <c r="Q241" s="474"/>
      <c r="R241" s="3"/>
      <c r="S241" s="3"/>
      <c r="T241" s="468"/>
      <c r="U241" s="469"/>
      <c r="V241" s="3"/>
      <c r="W241" s="3"/>
      <c r="X241" s="3"/>
    </row>
    <row r="242" spans="1:247" ht="12" customHeight="1" thickBot="1">
      <c r="A242" s="14" t="s">
        <v>20</v>
      </c>
      <c r="B242" s="109" t="s">
        <v>32</v>
      </c>
      <c r="C242" s="14" t="s">
        <v>22</v>
      </c>
      <c r="D242" s="15">
        <v>1</v>
      </c>
      <c r="E242" s="411">
        <v>75</v>
      </c>
      <c r="F242" s="372"/>
      <c r="G242" s="167"/>
      <c r="H242" s="168"/>
      <c r="I242" s="169"/>
      <c r="J242" s="170"/>
      <c r="K242" s="171"/>
      <c r="L242" s="172"/>
      <c r="M242" s="386"/>
      <c r="N242" s="387">
        <f t="shared" si="18"/>
        <v>0</v>
      </c>
      <c r="O242" s="95">
        <f t="shared" si="19"/>
        <v>0</v>
      </c>
      <c r="P242" s="425">
        <f t="shared" si="20"/>
        <v>0</v>
      </c>
      <c r="Q242" s="474"/>
      <c r="R242" s="3"/>
      <c r="S242" s="3"/>
      <c r="T242" s="468"/>
      <c r="U242" s="469"/>
      <c r="V242" s="3"/>
      <c r="W242" s="3"/>
      <c r="X242" s="3"/>
    </row>
    <row r="243" spans="1:247" ht="12" customHeight="1">
      <c r="A243" s="64" t="s">
        <v>130</v>
      </c>
      <c r="B243" s="110" t="s">
        <v>16</v>
      </c>
      <c r="C243" s="65" t="s">
        <v>17</v>
      </c>
      <c r="D243" s="63">
        <v>10</v>
      </c>
      <c r="E243" s="412">
        <v>40</v>
      </c>
      <c r="F243" s="367"/>
      <c r="G243" s="161"/>
      <c r="H243" s="162"/>
      <c r="I243" s="163"/>
      <c r="J243" s="164"/>
      <c r="K243" s="165"/>
      <c r="L243" s="166"/>
      <c r="M243" s="381"/>
      <c r="N243" s="384">
        <f t="shared" si="18"/>
        <v>0</v>
      </c>
      <c r="O243" s="92">
        <f t="shared" si="19"/>
        <v>0</v>
      </c>
      <c r="P243" s="419">
        <f t="shared" si="20"/>
        <v>0</v>
      </c>
      <c r="Q243" s="474"/>
      <c r="R243" s="3"/>
      <c r="S243" s="3"/>
      <c r="T243" s="468"/>
      <c r="U243" s="469"/>
      <c r="V243" s="3"/>
      <c r="W243" s="3"/>
      <c r="X243" s="3"/>
    </row>
    <row r="244" spans="1:247" ht="12" customHeight="1" thickBot="1">
      <c r="A244" s="265"/>
      <c r="B244" s="109" t="s">
        <v>16</v>
      </c>
      <c r="C244" s="66" t="s">
        <v>129</v>
      </c>
      <c r="D244" s="62">
        <v>10</v>
      </c>
      <c r="E244" s="407">
        <v>40</v>
      </c>
      <c r="F244" s="370"/>
      <c r="G244" s="155"/>
      <c r="H244" s="156"/>
      <c r="I244" s="157"/>
      <c r="J244" s="158"/>
      <c r="K244" s="159"/>
      <c r="L244" s="160"/>
      <c r="M244" s="379"/>
      <c r="N244" s="380">
        <f t="shared" si="18"/>
        <v>0</v>
      </c>
      <c r="O244" s="94">
        <f t="shared" si="19"/>
        <v>0</v>
      </c>
      <c r="P244" s="423">
        <f t="shared" si="20"/>
        <v>0</v>
      </c>
      <c r="Q244" s="474"/>
      <c r="R244" s="3"/>
      <c r="S244" s="3"/>
      <c r="T244" s="468"/>
      <c r="U244" s="469"/>
      <c r="V244" s="3"/>
      <c r="W244" s="3"/>
      <c r="X244" s="3"/>
    </row>
    <row r="245" spans="1:247" ht="12" customHeight="1" thickBot="1">
      <c r="A245" s="77" t="s">
        <v>104</v>
      </c>
      <c r="B245" s="103"/>
      <c r="C245" s="38"/>
      <c r="D245" s="247">
        <v>15</v>
      </c>
      <c r="E245" s="413">
        <v>20</v>
      </c>
      <c r="F245" s="368"/>
      <c r="G245" s="41"/>
      <c r="H245" s="40"/>
      <c r="I245" s="39"/>
      <c r="J245" s="42"/>
      <c r="K245" s="44"/>
      <c r="L245" s="43"/>
      <c r="M245" s="386"/>
      <c r="N245" s="387">
        <f t="shared" si="18"/>
        <v>0</v>
      </c>
      <c r="O245" s="95">
        <f>N245*D245</f>
        <v>0</v>
      </c>
      <c r="P245" s="425">
        <f>N245*E245</f>
        <v>0</v>
      </c>
      <c r="Q245" s="45"/>
      <c r="R245" s="45"/>
      <c r="S245" s="45"/>
      <c r="T245" s="468"/>
      <c r="U245" s="469"/>
      <c r="V245" s="45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  <c r="DA245" s="46"/>
      <c r="DB245" s="46"/>
      <c r="DC245" s="46"/>
      <c r="DD245" s="46"/>
      <c r="DE245" s="46"/>
      <c r="DF245" s="46"/>
      <c r="DG245" s="46"/>
      <c r="DH245" s="46"/>
      <c r="DI245" s="46"/>
      <c r="DJ245" s="46"/>
      <c r="DK245" s="46"/>
      <c r="DL245" s="46"/>
      <c r="DM245" s="46"/>
      <c r="DN245" s="46"/>
      <c r="DO245" s="46"/>
      <c r="DP245" s="46"/>
      <c r="DQ245" s="46"/>
      <c r="DR245" s="46"/>
      <c r="DS245" s="46"/>
      <c r="DT245" s="46"/>
      <c r="DU245" s="46"/>
      <c r="DV245" s="46"/>
      <c r="DW245" s="46"/>
      <c r="DX245" s="46"/>
      <c r="DY245" s="46"/>
      <c r="DZ245" s="46"/>
      <c r="EA245" s="46"/>
      <c r="EB245" s="46"/>
      <c r="EC245" s="46"/>
      <c r="ED245" s="46"/>
      <c r="EE245" s="46"/>
      <c r="EF245" s="46"/>
      <c r="EG245" s="46"/>
      <c r="EH245" s="46"/>
      <c r="EI245" s="46"/>
      <c r="EJ245" s="46"/>
      <c r="EK245" s="46"/>
      <c r="EL245" s="46"/>
      <c r="EM245" s="46"/>
      <c r="EN245" s="46"/>
      <c r="EO245" s="46"/>
      <c r="EP245" s="46"/>
      <c r="EQ245" s="46"/>
      <c r="ER245" s="46"/>
      <c r="ES245" s="46"/>
      <c r="ET245" s="46"/>
      <c r="EU245" s="46"/>
      <c r="EV245" s="46"/>
      <c r="EW245" s="46"/>
      <c r="EX245" s="46"/>
      <c r="EY245" s="46"/>
      <c r="EZ245" s="46"/>
      <c r="FA245" s="46"/>
      <c r="FB245" s="46"/>
      <c r="FC245" s="46"/>
      <c r="FD245" s="46"/>
      <c r="FE245" s="46"/>
      <c r="FF245" s="46"/>
      <c r="FG245" s="46"/>
      <c r="FH245" s="46"/>
      <c r="FI245" s="46"/>
      <c r="FJ245" s="46"/>
      <c r="FK245" s="46"/>
      <c r="FL245" s="46"/>
      <c r="FM245" s="46"/>
      <c r="FN245" s="46"/>
      <c r="FO245" s="46"/>
      <c r="FP245" s="46"/>
      <c r="FQ245" s="46"/>
      <c r="FR245" s="46"/>
      <c r="FS245" s="46"/>
      <c r="FT245" s="46"/>
      <c r="FU245" s="46"/>
      <c r="FV245" s="46"/>
      <c r="FW245" s="46"/>
      <c r="FX245" s="46"/>
      <c r="FY245" s="46"/>
      <c r="FZ245" s="46"/>
      <c r="GA245" s="46"/>
      <c r="GB245" s="46"/>
      <c r="GC245" s="46"/>
      <c r="GD245" s="46"/>
      <c r="GE245" s="46"/>
      <c r="GF245" s="46"/>
      <c r="GG245" s="46"/>
      <c r="GH245" s="46"/>
      <c r="GI245" s="46"/>
      <c r="GJ245" s="46"/>
      <c r="GK245" s="46"/>
      <c r="GL245" s="46"/>
      <c r="GM245" s="46"/>
      <c r="GN245" s="46"/>
      <c r="GO245" s="46"/>
      <c r="GP245" s="46"/>
      <c r="GQ245" s="46"/>
      <c r="GR245" s="46"/>
      <c r="GS245" s="46"/>
      <c r="GT245" s="46"/>
      <c r="GU245" s="46"/>
      <c r="GV245" s="46"/>
      <c r="GW245" s="46"/>
      <c r="GX245" s="46"/>
      <c r="GY245" s="46"/>
      <c r="GZ245" s="46"/>
      <c r="HA245" s="46"/>
      <c r="HB245" s="46"/>
      <c r="HC245" s="46"/>
      <c r="HD245" s="46"/>
      <c r="HE245" s="46"/>
      <c r="HF245" s="46"/>
      <c r="HG245" s="46"/>
      <c r="HH245" s="46"/>
      <c r="HI245" s="46"/>
      <c r="HJ245" s="46"/>
      <c r="HK245" s="46"/>
      <c r="HL245" s="46"/>
      <c r="HM245" s="46"/>
      <c r="HN245" s="46"/>
      <c r="HO245" s="46"/>
      <c r="HP245" s="46"/>
      <c r="HQ245" s="46"/>
      <c r="HR245" s="46"/>
      <c r="HS245" s="46"/>
      <c r="HT245" s="46"/>
      <c r="HU245" s="46"/>
      <c r="HV245" s="46"/>
      <c r="HW245" s="46"/>
      <c r="HX245" s="46"/>
      <c r="HY245" s="46"/>
      <c r="HZ245" s="46"/>
      <c r="IA245" s="46"/>
      <c r="IB245" s="46"/>
      <c r="IC245" s="46"/>
      <c r="ID245" s="46"/>
      <c r="IE245" s="46"/>
      <c r="IF245" s="46"/>
      <c r="IG245" s="46"/>
      <c r="IH245" s="46"/>
      <c r="II245" s="46"/>
      <c r="IJ245" s="46"/>
      <c r="IK245" s="46"/>
      <c r="IL245" s="46"/>
      <c r="IM245" s="46"/>
    </row>
    <row r="246" spans="1:247" ht="12" customHeight="1" thickBot="1">
      <c r="A246" s="147" t="s">
        <v>277</v>
      </c>
      <c r="B246" s="146"/>
      <c r="C246" s="147"/>
      <c r="D246" s="148"/>
      <c r="E246" s="373"/>
      <c r="F246" s="374">
        <f t="shared" ref="F246:M246" si="21">SUM(F5:F244)</f>
        <v>0</v>
      </c>
      <c r="G246" s="460">
        <f t="shared" si="21"/>
        <v>0</v>
      </c>
      <c r="H246" s="461">
        <f t="shared" si="21"/>
        <v>0</v>
      </c>
      <c r="I246" s="462">
        <f t="shared" si="21"/>
        <v>0</v>
      </c>
      <c r="J246" s="463">
        <f t="shared" si="21"/>
        <v>0</v>
      </c>
      <c r="K246" s="464">
        <f t="shared" si="21"/>
        <v>0</v>
      </c>
      <c r="L246" s="465">
        <f t="shared" si="21"/>
        <v>0</v>
      </c>
      <c r="M246" s="466">
        <f t="shared" si="21"/>
        <v>0</v>
      </c>
      <c r="N246" s="284"/>
      <c r="O246" s="49"/>
      <c r="P246" s="28"/>
      <c r="Q246" s="3"/>
      <c r="R246" s="21"/>
      <c r="S246" s="24"/>
      <c r="T246" s="468"/>
      <c r="U246" s="469"/>
      <c r="V246" s="3"/>
      <c r="W246" s="3"/>
      <c r="X246" s="3"/>
    </row>
    <row r="247" spans="1:247" ht="12" customHeight="1">
      <c r="A247" s="266"/>
      <c r="B247" s="112"/>
      <c r="C247" s="29"/>
      <c r="D247" s="30"/>
      <c r="E247" s="134"/>
      <c r="F247" s="27"/>
      <c r="G247" s="27"/>
      <c r="H247" s="27"/>
      <c r="I247" s="27"/>
      <c r="J247" s="27"/>
      <c r="K247" s="27"/>
      <c r="L247" s="27"/>
      <c r="M247" s="27"/>
      <c r="N247" s="31"/>
      <c r="O247" s="31"/>
      <c r="P247" s="230"/>
      <c r="Q247" s="3"/>
      <c r="R247" s="3"/>
      <c r="S247" s="3"/>
      <c r="T247" s="3"/>
      <c r="U247" s="3"/>
      <c r="V247" s="3"/>
      <c r="W247" s="3"/>
      <c r="X247" s="3"/>
    </row>
    <row r="248" spans="1:247" ht="12" customHeight="1">
      <c r="A248" s="267"/>
      <c r="B248" s="113"/>
      <c r="C248" s="32"/>
      <c r="D248" s="33"/>
      <c r="E248" s="135"/>
      <c r="F248" s="30"/>
      <c r="G248" s="30"/>
      <c r="H248" s="30"/>
      <c r="I248" s="30"/>
      <c r="J248" s="30"/>
      <c r="K248" s="30"/>
      <c r="L248" s="30"/>
      <c r="M248" s="30"/>
      <c r="N248" s="87" t="s">
        <v>208</v>
      </c>
      <c r="O248" s="88"/>
      <c r="P248" s="470">
        <f>SUM(P5:P244)</f>
        <v>0</v>
      </c>
      <c r="Q248" s="25"/>
      <c r="R248" s="3"/>
      <c r="S248" s="3"/>
      <c r="T248" s="3"/>
      <c r="U248" s="3"/>
      <c r="V248" s="3"/>
      <c r="W248" s="3"/>
      <c r="X248" s="3"/>
    </row>
    <row r="249" spans="1:247" ht="12" customHeight="1">
      <c r="A249" s="268"/>
      <c r="B249" s="114"/>
      <c r="C249" s="34"/>
      <c r="D249" s="35"/>
      <c r="E249" s="136"/>
      <c r="F249" s="35"/>
      <c r="G249" s="35"/>
      <c r="H249" s="35"/>
      <c r="I249" s="35"/>
      <c r="J249" s="35"/>
      <c r="K249" s="35"/>
      <c r="L249" s="35"/>
      <c r="M249" s="35"/>
      <c r="N249" s="89" t="s">
        <v>205</v>
      </c>
      <c r="O249" s="90"/>
      <c r="P249" s="231">
        <f>SUM(N5:N244)</f>
        <v>0</v>
      </c>
      <c r="Q249" s="25"/>
      <c r="R249" s="3"/>
      <c r="S249" s="3"/>
      <c r="T249" s="3"/>
      <c r="U249" s="3"/>
      <c r="V249" s="3"/>
      <c r="W249" s="3"/>
      <c r="X249" s="3"/>
    </row>
    <row r="250" spans="1:247" ht="12" customHeight="1" thickBot="1">
      <c r="A250" s="263"/>
      <c r="B250" s="111"/>
      <c r="C250" s="26"/>
      <c r="D250" s="27"/>
      <c r="E250" s="133"/>
      <c r="F250" s="27"/>
      <c r="G250" s="27"/>
      <c r="H250" s="27"/>
      <c r="I250" s="27"/>
      <c r="J250" s="27"/>
      <c r="K250" s="27"/>
      <c r="L250" s="27"/>
      <c r="M250" s="27"/>
      <c r="N250" s="47" t="s">
        <v>206</v>
      </c>
      <c r="O250" s="91"/>
      <c r="P250" s="232">
        <f>SUM(O5:O244)</f>
        <v>0</v>
      </c>
      <c r="Q250" s="25"/>
      <c r="R250" s="3"/>
      <c r="S250" s="3"/>
      <c r="T250" s="3"/>
      <c r="U250" s="3"/>
      <c r="V250" s="3"/>
      <c r="W250" s="3"/>
      <c r="X250" s="3"/>
    </row>
    <row r="251" spans="1:247" ht="12" customHeight="1">
      <c r="A251" s="263"/>
      <c r="B251" s="111"/>
      <c r="C251" s="26"/>
      <c r="D251" s="27"/>
      <c r="E251" s="133"/>
      <c r="F251" s="27"/>
      <c r="G251" s="27"/>
      <c r="H251" s="27"/>
      <c r="I251" s="27"/>
      <c r="J251" s="27"/>
      <c r="K251" s="27"/>
      <c r="L251" s="27"/>
      <c r="M251" s="27"/>
      <c r="N251" s="138" t="s">
        <v>270</v>
      </c>
      <c r="O251" s="139"/>
      <c r="P251" s="426">
        <f>Volumes!M59</f>
        <v>0</v>
      </c>
      <c r="Q251" s="25"/>
      <c r="R251" s="3"/>
      <c r="S251" s="3"/>
      <c r="T251" s="3"/>
      <c r="U251" s="3"/>
      <c r="V251" s="3"/>
      <c r="W251" s="3"/>
      <c r="X251" s="3"/>
    </row>
    <row r="252" spans="1:247" ht="12" customHeight="1" thickBot="1">
      <c r="A252" s="263"/>
      <c r="B252" s="111"/>
      <c r="C252" s="26"/>
      <c r="D252" s="27"/>
      <c r="E252" s="133"/>
      <c r="F252" s="27"/>
      <c r="G252" s="27"/>
      <c r="H252" s="27"/>
      <c r="I252" s="27"/>
      <c r="J252" s="27"/>
      <c r="K252" s="27"/>
      <c r="L252" s="27"/>
      <c r="M252" s="27"/>
      <c r="N252" s="140" t="s">
        <v>271</v>
      </c>
      <c r="O252" s="141"/>
      <c r="P252" s="233">
        <f>Volumes!M60</f>
        <v>0</v>
      </c>
      <c r="Q252" s="25"/>
      <c r="R252" s="3"/>
      <c r="S252" s="3"/>
      <c r="T252" s="3"/>
      <c r="U252" s="3"/>
      <c r="V252" s="3"/>
      <c r="W252" s="3"/>
      <c r="X252" s="3"/>
    </row>
    <row r="253" spans="1:247" ht="12" customHeight="1">
      <c r="A253" s="263"/>
      <c r="B253" s="111"/>
      <c r="C253" s="26"/>
      <c r="D253" s="27"/>
      <c r="E253" s="133"/>
      <c r="F253" s="27"/>
      <c r="G253" s="27"/>
      <c r="H253" s="27"/>
      <c r="I253" s="27"/>
      <c r="J253" s="27"/>
      <c r="K253" s="27"/>
      <c r="L253" s="27"/>
      <c r="M253" s="27"/>
      <c r="N253" s="138" t="s">
        <v>274</v>
      </c>
      <c r="O253" s="139"/>
      <c r="P253" s="426">
        <f>Brushes!F6</f>
        <v>0</v>
      </c>
      <c r="Q253" s="25"/>
      <c r="R253" s="3"/>
      <c r="S253" s="3"/>
      <c r="T253" s="3"/>
      <c r="U253" s="3"/>
      <c r="V253" s="3"/>
      <c r="W253" s="3"/>
      <c r="X253" s="3"/>
    </row>
    <row r="254" spans="1:247" ht="12" customHeight="1" thickBot="1">
      <c r="A254" s="263"/>
      <c r="B254" s="111"/>
      <c r="C254" s="26"/>
      <c r="D254" s="27"/>
      <c r="E254" s="133"/>
      <c r="F254" s="27"/>
      <c r="G254" s="27"/>
      <c r="H254" s="27"/>
      <c r="I254" s="27"/>
      <c r="J254" s="27"/>
      <c r="K254" s="27"/>
      <c r="L254" s="27"/>
      <c r="M254" s="27"/>
      <c r="N254" s="140" t="s">
        <v>275</v>
      </c>
      <c r="O254" s="141"/>
      <c r="P254" s="427">
        <f>Brushes!F7</f>
        <v>0</v>
      </c>
      <c r="Q254" s="25"/>
      <c r="R254" s="3"/>
      <c r="S254" s="3"/>
      <c r="T254" s="3"/>
      <c r="U254" s="3"/>
      <c r="V254" s="3"/>
      <c r="W254" s="3"/>
      <c r="X254" s="3"/>
    </row>
    <row r="255" spans="1:247" ht="12" customHeight="1">
      <c r="A255" s="263"/>
      <c r="B255" s="111"/>
      <c r="C255" s="26"/>
      <c r="D255" s="27"/>
      <c r="E255" s="133"/>
      <c r="F255" s="27"/>
      <c r="G255" s="27"/>
      <c r="H255" s="27"/>
      <c r="I255" s="27"/>
      <c r="J255" s="27"/>
      <c r="K255" s="27"/>
      <c r="L255" s="27"/>
      <c r="M255" s="27"/>
      <c r="N255" s="89" t="s">
        <v>207</v>
      </c>
      <c r="O255" s="90"/>
      <c r="P255" s="231">
        <f>O245</f>
        <v>0</v>
      </c>
      <c r="Q255" s="25"/>
      <c r="R255" s="3"/>
      <c r="S255" s="3"/>
      <c r="T255" s="3"/>
      <c r="U255" s="3"/>
      <c r="V255" s="3"/>
      <c r="W255" s="3"/>
      <c r="X255" s="3"/>
    </row>
    <row r="256" spans="1:247" ht="12" customHeight="1" thickBot="1">
      <c r="A256" s="263"/>
      <c r="B256" s="111"/>
      <c r="C256" s="26"/>
      <c r="D256" s="27"/>
      <c r="E256" s="133"/>
      <c r="F256" s="27"/>
      <c r="G256" s="27"/>
      <c r="H256" s="27"/>
      <c r="I256" s="27"/>
      <c r="J256" s="27"/>
      <c r="K256" s="27"/>
      <c r="L256" s="27"/>
      <c r="M256" s="27"/>
      <c r="N256" s="47" t="s">
        <v>203</v>
      </c>
      <c r="O256" s="91"/>
      <c r="P256" s="428">
        <f>P245</f>
        <v>0</v>
      </c>
      <c r="Q256" s="25"/>
      <c r="R256" s="3"/>
      <c r="S256" s="3"/>
      <c r="T256" s="3"/>
      <c r="U256" s="3"/>
      <c r="V256" s="3"/>
      <c r="W256" s="3"/>
      <c r="X256" s="3"/>
    </row>
    <row r="257" spans="1:24" ht="12" customHeight="1" thickBot="1">
      <c r="A257" s="263"/>
      <c r="B257" s="111"/>
      <c r="C257" s="26"/>
      <c r="D257" s="27"/>
      <c r="E257" s="133"/>
      <c r="F257" s="27"/>
      <c r="G257" s="27"/>
      <c r="H257" s="27"/>
      <c r="I257" s="27"/>
      <c r="J257" s="27"/>
      <c r="K257" s="27"/>
      <c r="L257" s="27"/>
      <c r="M257" s="27"/>
      <c r="N257" s="142" t="s">
        <v>272</v>
      </c>
      <c r="O257" s="143"/>
      <c r="P257" s="429">
        <v>0</v>
      </c>
      <c r="Q257" s="25"/>
      <c r="R257" s="3"/>
      <c r="S257" s="3"/>
      <c r="T257" s="3"/>
      <c r="U257" s="3"/>
      <c r="V257" s="3"/>
      <c r="W257" s="3"/>
      <c r="X257" s="3"/>
    </row>
    <row r="258" spans="1:24" ht="12" customHeight="1" thickBot="1">
      <c r="A258" s="263"/>
      <c r="B258" s="111"/>
      <c r="C258" s="26"/>
      <c r="D258" s="27"/>
      <c r="E258" s="133"/>
      <c r="F258" s="27"/>
      <c r="G258" s="27"/>
      <c r="H258" s="27"/>
      <c r="I258" s="27"/>
      <c r="J258" s="27"/>
      <c r="K258" s="27"/>
      <c r="L258" s="27"/>
      <c r="M258" s="27"/>
      <c r="N258" s="142" t="s">
        <v>273</v>
      </c>
      <c r="O258" s="143"/>
      <c r="P258" s="429">
        <v>0</v>
      </c>
      <c r="Q258" s="25"/>
      <c r="R258" s="3"/>
      <c r="S258" s="3"/>
      <c r="T258" s="3"/>
      <c r="U258" s="3"/>
      <c r="V258" s="3"/>
      <c r="W258" s="3"/>
      <c r="X258" s="3"/>
    </row>
    <row r="259" spans="1:24" ht="12" customHeight="1" thickBot="1">
      <c r="A259" s="269"/>
      <c r="C259" s="3"/>
      <c r="D259" s="3"/>
      <c r="E259" s="137"/>
      <c r="F259" s="3"/>
      <c r="G259" s="3"/>
      <c r="H259" s="3"/>
      <c r="I259" s="3"/>
      <c r="J259" s="3"/>
      <c r="K259" s="3"/>
      <c r="L259" s="3"/>
      <c r="M259" s="3"/>
      <c r="N259" s="96" t="s">
        <v>366</v>
      </c>
      <c r="O259" s="97"/>
      <c r="P259" s="430">
        <f>P248+P251+P253+P254+P256-P257+P258</f>
        <v>0</v>
      </c>
      <c r="Q259" s="25"/>
      <c r="R259" s="3"/>
      <c r="S259" s="3"/>
      <c r="T259" s="3"/>
      <c r="U259" s="3"/>
      <c r="V259" s="3"/>
      <c r="W259" s="3"/>
      <c r="X259" s="3"/>
    </row>
    <row r="260" spans="1:24" ht="20" customHeight="1">
      <c r="A260" s="283"/>
      <c r="B260" s="235"/>
      <c r="C260" s="3"/>
      <c r="D260" s="3"/>
      <c r="E260" s="137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270"/>
      <c r="Q260" s="3"/>
      <c r="R260" s="3"/>
      <c r="S260" s="3"/>
      <c r="T260" s="3"/>
      <c r="U260" s="3"/>
      <c r="V260" s="3"/>
      <c r="W260" s="3"/>
      <c r="X260" s="3"/>
    </row>
  </sheetData>
  <mergeCells count="2">
    <mergeCell ref="A3:P3"/>
    <mergeCell ref="N2:P2"/>
  </mergeCells>
  <pageMargins left="0.70866141732283472" right="0.70866141732283472" top="0.74803149606299213" bottom="0.74803149606299213" header="0.31496062992125984" footer="0.31496062992125984"/>
  <pageSetup paperSize="9" scale="72" fitToHeight="120" orientation="portrait" horizontalDpi="0" verticalDpi="0"/>
  <headerFooter>
    <oddFooter>&amp;L&amp;"Helvetica,Normal"&amp;7&amp;K000000www.flathold.com&amp;C&amp;"Helvetica,Normal"&amp;7&amp;K000000&amp;P/&amp;N&amp;R&amp;"Helvetica,Normal"&amp;7&amp;K000000&amp;F</oddFooter>
  </headerFooter>
  <rowBreaks count="1" manualBreakCount="1">
    <brk id="189" max="15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B60"/>
  <sheetViews>
    <sheetView showGridLines="0" showRuler="0" zoomScale="125" zoomScaleNormal="125" zoomScalePageLayoutView="125" workbookViewId="0">
      <selection activeCell="E7" sqref="E7"/>
    </sheetView>
  </sheetViews>
  <sheetFormatPr baseColWidth="10" defaultColWidth="8.125" defaultRowHeight="13" customHeight="1"/>
  <cols>
    <col min="1" max="3" width="8.125" style="1" customWidth="1"/>
    <col min="4" max="4" width="8.125" style="36" customWidth="1"/>
    <col min="5" max="11" width="8.125" style="1" customWidth="1"/>
    <col min="12" max="12" width="8.125" style="36" customWidth="1"/>
    <col min="13" max="13" width="5.375" style="1" customWidth="1"/>
    <col min="14" max="260" width="8.125" style="1" customWidth="1"/>
  </cols>
  <sheetData>
    <row r="1" spans="1:27" ht="20" customHeight="1">
      <c r="A1" s="458" t="s">
        <v>400</v>
      </c>
      <c r="B1" s="6"/>
      <c r="C1" s="6"/>
      <c r="D1" s="272"/>
      <c r="E1" s="273"/>
      <c r="F1" s="273"/>
      <c r="G1" s="273"/>
      <c r="H1" s="273"/>
      <c r="I1" s="273"/>
      <c r="J1" s="273"/>
      <c r="K1" s="6"/>
      <c r="L1" s="27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71"/>
      <c r="AA1" s="271"/>
    </row>
    <row r="2" spans="1:27" ht="71" customHeight="1">
      <c r="A2" s="2"/>
      <c r="B2" s="2"/>
      <c r="C2" s="2"/>
      <c r="D2" s="132"/>
      <c r="E2" s="2"/>
      <c r="F2" s="2"/>
      <c r="G2" s="2"/>
      <c r="H2" s="2"/>
      <c r="I2" s="2"/>
      <c r="J2" s="2"/>
      <c r="K2" s="320"/>
      <c r="L2" s="503" t="s">
        <v>327</v>
      </c>
      <c r="M2" s="503"/>
      <c r="N2" s="320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71"/>
      <c r="AA2" s="271"/>
    </row>
    <row r="3" spans="1:27" ht="35" customHeight="1">
      <c r="A3" s="2"/>
      <c r="B3" s="2"/>
      <c r="C3" s="2"/>
      <c r="D3" s="132"/>
      <c r="E3" s="2"/>
      <c r="F3" s="2"/>
      <c r="G3" s="2"/>
      <c r="H3" s="2"/>
      <c r="I3" s="2"/>
      <c r="J3" s="2"/>
      <c r="K3" s="234"/>
      <c r="L3" s="27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71"/>
      <c r="AA3" s="271"/>
    </row>
    <row r="4" spans="1:27" ht="33" customHeight="1">
      <c r="A4" s="276" t="s">
        <v>396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1"/>
      <c r="AA4" s="271"/>
    </row>
    <row r="5" spans="1:27" ht="20" customHeight="1" thickBot="1">
      <c r="A5" s="278" t="s">
        <v>0</v>
      </c>
      <c r="B5" s="278" t="s">
        <v>98</v>
      </c>
      <c r="C5" s="278" t="s">
        <v>1</v>
      </c>
      <c r="D5" s="279" t="s">
        <v>4</v>
      </c>
      <c r="E5" s="280" t="s">
        <v>305</v>
      </c>
      <c r="F5" s="224" t="s">
        <v>286</v>
      </c>
      <c r="G5" s="225" t="s">
        <v>306</v>
      </c>
      <c r="H5" s="51" t="s">
        <v>280</v>
      </c>
      <c r="I5" s="226" t="s">
        <v>284</v>
      </c>
      <c r="J5" s="124" t="s">
        <v>283</v>
      </c>
      <c r="K5" s="223" t="s">
        <v>307</v>
      </c>
      <c r="L5" s="281" t="s">
        <v>105</v>
      </c>
      <c r="M5" s="282" t="str">
        <f>Holds!P4</f>
        <v>Total (excluded 7.7% VAT)</v>
      </c>
      <c r="N5" s="24"/>
      <c r="O5" s="24"/>
      <c r="P5" s="6"/>
      <c r="Q5" s="6"/>
      <c r="R5" s="6"/>
      <c r="S5" s="6"/>
      <c r="T5" s="6"/>
      <c r="U5" s="6"/>
      <c r="V5" s="6"/>
      <c r="W5" s="6"/>
      <c r="X5" s="6"/>
      <c r="Y5" s="6"/>
      <c r="Z5" s="271"/>
      <c r="AA5" s="271"/>
    </row>
    <row r="6" spans="1:27" ht="20" customHeight="1" thickBot="1">
      <c r="A6" s="491" t="s">
        <v>394</v>
      </c>
      <c r="B6" s="490"/>
      <c r="C6" s="492"/>
      <c r="D6" s="493"/>
      <c r="E6" s="494"/>
      <c r="F6" s="495"/>
      <c r="G6" s="495"/>
      <c r="H6" s="496"/>
      <c r="I6" s="495"/>
      <c r="J6" s="496"/>
      <c r="K6" s="496"/>
      <c r="L6" s="497"/>
      <c r="M6" s="498"/>
      <c r="N6" s="24"/>
      <c r="O6" s="24"/>
      <c r="P6" s="6"/>
      <c r="Q6" s="6"/>
      <c r="R6" s="6"/>
      <c r="S6" s="6"/>
      <c r="T6" s="6"/>
      <c r="U6" s="6"/>
      <c r="V6" s="6"/>
      <c r="W6" s="6"/>
      <c r="X6" s="6"/>
      <c r="Y6" s="6"/>
      <c r="Z6" s="271"/>
      <c r="AA6" s="271"/>
    </row>
    <row r="7" spans="1:27" ht="14" customHeight="1">
      <c r="A7" s="262" t="s">
        <v>96</v>
      </c>
      <c r="B7" s="324" t="s">
        <v>99</v>
      </c>
      <c r="C7" s="324" t="s">
        <v>302</v>
      </c>
      <c r="D7" s="431">
        <v>195</v>
      </c>
      <c r="E7" s="335"/>
      <c r="F7" s="173"/>
      <c r="G7" s="174"/>
      <c r="H7" s="175"/>
      <c r="I7" s="176"/>
      <c r="J7" s="177"/>
      <c r="K7" s="346"/>
      <c r="L7" s="347">
        <f t="shared" ref="L7:L39" si="0">H7+G7+F7+E7+I7+J7+K7</f>
        <v>0</v>
      </c>
      <c r="M7" s="441">
        <f t="shared" ref="M7:M39" si="1">L7*D7</f>
        <v>0</v>
      </c>
      <c r="N7" s="24"/>
      <c r="O7" s="24"/>
      <c r="P7" s="4"/>
      <c r="Q7" s="4"/>
      <c r="R7" s="4"/>
      <c r="S7" s="4"/>
      <c r="T7" s="4"/>
      <c r="U7" s="4"/>
      <c r="V7" s="4"/>
      <c r="W7" s="4"/>
      <c r="X7" s="4"/>
      <c r="Y7" s="4"/>
      <c r="Z7" s="271"/>
      <c r="AA7" s="271"/>
    </row>
    <row r="8" spans="1:27" ht="12" customHeight="1">
      <c r="A8" s="322"/>
      <c r="B8" s="325" t="s">
        <v>99</v>
      </c>
      <c r="C8" s="325" t="s">
        <v>303</v>
      </c>
      <c r="D8" s="432">
        <v>195</v>
      </c>
      <c r="E8" s="336"/>
      <c r="F8" s="178"/>
      <c r="G8" s="179"/>
      <c r="H8" s="180"/>
      <c r="I8" s="181"/>
      <c r="J8" s="182"/>
      <c r="K8" s="348"/>
      <c r="L8" s="349">
        <f t="shared" si="0"/>
        <v>0</v>
      </c>
      <c r="M8" s="415">
        <f t="shared" si="1"/>
        <v>0</v>
      </c>
      <c r="N8" s="24"/>
      <c r="O8" s="24"/>
      <c r="P8" s="4"/>
      <c r="Q8" s="4"/>
      <c r="R8" s="4"/>
      <c r="S8" s="4"/>
      <c r="T8" s="4"/>
      <c r="U8" s="4"/>
      <c r="V8" s="4"/>
      <c r="W8" s="4"/>
      <c r="X8" s="4"/>
      <c r="Y8" s="4"/>
      <c r="Z8" s="271"/>
      <c r="AA8" s="271"/>
    </row>
    <row r="9" spans="1:27" ht="12" customHeight="1">
      <c r="A9" s="322"/>
      <c r="B9" s="326" t="s">
        <v>99</v>
      </c>
      <c r="C9" s="326" t="s">
        <v>308</v>
      </c>
      <c r="D9" s="432">
        <v>195</v>
      </c>
      <c r="E9" s="337"/>
      <c r="F9" s="183"/>
      <c r="G9" s="184"/>
      <c r="H9" s="185"/>
      <c r="I9" s="186"/>
      <c r="J9" s="187"/>
      <c r="K9" s="350"/>
      <c r="L9" s="349">
        <f t="shared" si="0"/>
        <v>0</v>
      </c>
      <c r="M9" s="415">
        <f t="shared" si="1"/>
        <v>0</v>
      </c>
      <c r="N9" s="24"/>
      <c r="O9" s="24"/>
      <c r="P9" s="4"/>
      <c r="Q9" s="4"/>
      <c r="R9" s="4"/>
      <c r="S9" s="4"/>
      <c r="T9" s="4"/>
      <c r="U9" s="4"/>
      <c r="V9" s="4"/>
      <c r="W9" s="4"/>
      <c r="X9" s="4"/>
      <c r="Y9" s="4"/>
      <c r="Z9" s="271"/>
      <c r="AA9" s="271"/>
    </row>
    <row r="10" spans="1:27" ht="12" customHeight="1" thickBot="1">
      <c r="A10" s="323"/>
      <c r="B10" s="327" t="s">
        <v>100</v>
      </c>
      <c r="C10" s="327" t="s">
        <v>304</v>
      </c>
      <c r="D10" s="433">
        <v>150</v>
      </c>
      <c r="E10" s="338"/>
      <c r="F10" s="188"/>
      <c r="G10" s="189"/>
      <c r="H10" s="190"/>
      <c r="I10" s="191"/>
      <c r="J10" s="192"/>
      <c r="K10" s="351"/>
      <c r="L10" s="352">
        <f t="shared" si="0"/>
        <v>0</v>
      </c>
      <c r="M10" s="416">
        <f t="shared" si="1"/>
        <v>0</v>
      </c>
      <c r="N10" s="24"/>
      <c r="O10" s="24"/>
      <c r="P10" s="4"/>
      <c r="Q10" s="4"/>
      <c r="R10" s="4"/>
      <c r="S10" s="4"/>
      <c r="T10" s="4"/>
      <c r="U10" s="4"/>
      <c r="V10" s="4"/>
      <c r="W10" s="4"/>
      <c r="X10" s="4"/>
      <c r="Y10" s="4"/>
      <c r="Z10" s="271"/>
      <c r="AA10" s="271"/>
    </row>
    <row r="11" spans="1:27" ht="12" customHeight="1">
      <c r="A11" s="262" t="s">
        <v>103</v>
      </c>
      <c r="B11" s="7" t="s">
        <v>101</v>
      </c>
      <c r="C11" s="7" t="s">
        <v>309</v>
      </c>
      <c r="D11" s="432">
        <v>240</v>
      </c>
      <c r="E11" s="335"/>
      <c r="F11" s="173"/>
      <c r="G11" s="174"/>
      <c r="H11" s="175"/>
      <c r="I11" s="176"/>
      <c r="J11" s="177"/>
      <c r="K11" s="346"/>
      <c r="L11" s="353">
        <f t="shared" si="0"/>
        <v>0</v>
      </c>
      <c r="M11" s="442">
        <f t="shared" si="1"/>
        <v>0</v>
      </c>
      <c r="N11" s="24"/>
      <c r="O11" s="24"/>
      <c r="P11" s="4"/>
      <c r="Q11" s="4"/>
      <c r="R11" s="4"/>
      <c r="S11" s="4"/>
      <c r="T11" s="4"/>
      <c r="U11" s="4"/>
      <c r="V11" s="4"/>
      <c r="W11" s="4"/>
      <c r="X11" s="4"/>
      <c r="Y11" s="4"/>
      <c r="Z11" s="271"/>
      <c r="AA11" s="271"/>
    </row>
    <row r="12" spans="1:27" ht="12" customHeight="1">
      <c r="A12" s="322"/>
      <c r="B12" s="9" t="s">
        <v>99</v>
      </c>
      <c r="C12" s="9" t="s">
        <v>310</v>
      </c>
      <c r="D12" s="432">
        <v>195</v>
      </c>
      <c r="E12" s="336"/>
      <c r="F12" s="178"/>
      <c r="G12" s="179"/>
      <c r="H12" s="180"/>
      <c r="I12" s="181"/>
      <c r="J12" s="182"/>
      <c r="K12" s="348"/>
      <c r="L12" s="349">
        <f t="shared" si="0"/>
        <v>0</v>
      </c>
      <c r="M12" s="415">
        <f t="shared" si="1"/>
        <v>0</v>
      </c>
      <c r="N12" s="24"/>
      <c r="O12" s="24"/>
      <c r="P12" s="4"/>
      <c r="Q12" s="4"/>
      <c r="R12" s="4"/>
      <c r="S12" s="4"/>
      <c r="T12" s="4"/>
      <c r="U12" s="4"/>
      <c r="V12" s="4"/>
      <c r="W12" s="4"/>
      <c r="X12" s="4"/>
      <c r="Y12" s="4"/>
      <c r="Z12" s="271"/>
      <c r="AA12" s="271"/>
    </row>
    <row r="13" spans="1:27" ht="12" customHeight="1">
      <c r="A13" s="322"/>
      <c r="B13" s="9" t="s">
        <v>100</v>
      </c>
      <c r="C13" s="9" t="s">
        <v>311</v>
      </c>
      <c r="D13" s="432">
        <v>150</v>
      </c>
      <c r="E13" s="336"/>
      <c r="F13" s="178"/>
      <c r="G13" s="179"/>
      <c r="H13" s="180"/>
      <c r="I13" s="181"/>
      <c r="J13" s="182"/>
      <c r="K13" s="348"/>
      <c r="L13" s="349">
        <f t="shared" si="0"/>
        <v>0</v>
      </c>
      <c r="M13" s="415">
        <f t="shared" si="1"/>
        <v>0</v>
      </c>
      <c r="N13" s="24"/>
      <c r="O13" s="24"/>
      <c r="P13" s="4"/>
      <c r="Q13" s="4"/>
      <c r="R13" s="4"/>
      <c r="S13" s="4"/>
      <c r="T13" s="4"/>
      <c r="U13" s="4"/>
      <c r="V13" s="4"/>
      <c r="W13" s="4"/>
      <c r="X13" s="4"/>
      <c r="Y13" s="4"/>
      <c r="Z13" s="271"/>
      <c r="AA13" s="271"/>
    </row>
    <row r="14" spans="1:27" ht="12" customHeight="1" thickBot="1">
      <c r="A14" s="323"/>
      <c r="B14" s="328" t="s">
        <v>100</v>
      </c>
      <c r="C14" s="328" t="s">
        <v>312</v>
      </c>
      <c r="D14" s="434">
        <v>150</v>
      </c>
      <c r="E14" s="339"/>
      <c r="F14" s="193"/>
      <c r="G14" s="194"/>
      <c r="H14" s="195"/>
      <c r="I14" s="196"/>
      <c r="J14" s="197"/>
      <c r="K14" s="354"/>
      <c r="L14" s="352">
        <f t="shared" si="0"/>
        <v>0</v>
      </c>
      <c r="M14" s="416">
        <f t="shared" si="1"/>
        <v>0</v>
      </c>
      <c r="N14" s="24"/>
      <c r="O14" s="24"/>
      <c r="P14" s="4"/>
      <c r="Q14" s="4"/>
      <c r="R14" s="4"/>
      <c r="S14" s="4"/>
      <c r="T14" s="4"/>
      <c r="U14" s="4"/>
      <c r="V14" s="4"/>
      <c r="W14" s="4"/>
      <c r="X14" s="4"/>
      <c r="Y14" s="4"/>
      <c r="Z14" s="271"/>
      <c r="AA14" s="271"/>
    </row>
    <row r="15" spans="1:27" ht="12" customHeight="1">
      <c r="A15" s="262" t="s">
        <v>213</v>
      </c>
      <c r="B15" s="329" t="s">
        <v>99</v>
      </c>
      <c r="C15" s="329" t="s">
        <v>209</v>
      </c>
      <c r="D15" s="435">
        <v>195</v>
      </c>
      <c r="E15" s="340"/>
      <c r="F15" s="198"/>
      <c r="G15" s="199"/>
      <c r="H15" s="200"/>
      <c r="I15" s="201"/>
      <c r="J15" s="202"/>
      <c r="K15" s="355"/>
      <c r="L15" s="353">
        <f t="shared" si="0"/>
        <v>0</v>
      </c>
      <c r="M15" s="443">
        <f t="shared" si="1"/>
        <v>0</v>
      </c>
      <c r="N15" s="24"/>
      <c r="O15" s="24"/>
      <c r="P15" s="4"/>
      <c r="Q15" s="4"/>
      <c r="R15" s="4"/>
      <c r="S15" s="4"/>
      <c r="T15" s="4"/>
      <c r="U15" s="4"/>
      <c r="V15" s="4"/>
      <c r="W15" s="4"/>
      <c r="X15" s="4"/>
      <c r="Y15" s="4"/>
      <c r="Z15" s="271"/>
      <c r="AA15" s="271"/>
    </row>
    <row r="16" spans="1:27" ht="12" customHeight="1">
      <c r="A16" s="322"/>
      <c r="B16" s="326" t="s">
        <v>99</v>
      </c>
      <c r="C16" s="326" t="s">
        <v>210</v>
      </c>
      <c r="D16" s="432">
        <v>195</v>
      </c>
      <c r="E16" s="341"/>
      <c r="F16" s="203"/>
      <c r="G16" s="204"/>
      <c r="H16" s="205"/>
      <c r="I16" s="206"/>
      <c r="J16" s="207"/>
      <c r="K16" s="356"/>
      <c r="L16" s="349">
        <f t="shared" si="0"/>
        <v>0</v>
      </c>
      <c r="M16" s="415">
        <f t="shared" si="1"/>
        <v>0</v>
      </c>
      <c r="N16" s="24"/>
      <c r="O16" s="24"/>
      <c r="P16" s="4"/>
      <c r="Q16" s="4"/>
      <c r="R16" s="4"/>
      <c r="S16" s="4"/>
      <c r="T16" s="4"/>
      <c r="U16" s="4"/>
      <c r="V16" s="4"/>
      <c r="W16" s="4"/>
      <c r="X16" s="4"/>
      <c r="Y16" s="4"/>
      <c r="Z16" s="271"/>
      <c r="AA16" s="271"/>
    </row>
    <row r="17" spans="1:260" ht="12" customHeight="1">
      <c r="A17" s="322"/>
      <c r="B17" s="67" t="s">
        <v>100</v>
      </c>
      <c r="C17" s="325" t="s">
        <v>211</v>
      </c>
      <c r="D17" s="432">
        <v>195</v>
      </c>
      <c r="E17" s="342"/>
      <c r="F17" s="208"/>
      <c r="G17" s="209"/>
      <c r="H17" s="210"/>
      <c r="I17" s="211"/>
      <c r="J17" s="212"/>
      <c r="K17" s="357"/>
      <c r="L17" s="349">
        <f t="shared" si="0"/>
        <v>0</v>
      </c>
      <c r="M17" s="417">
        <f t="shared" si="1"/>
        <v>0</v>
      </c>
      <c r="N17" s="24"/>
      <c r="O17" s="24"/>
      <c r="P17" s="4"/>
      <c r="Q17" s="4"/>
      <c r="R17" s="4"/>
      <c r="S17" s="4"/>
      <c r="T17" s="4"/>
      <c r="U17" s="4"/>
      <c r="V17" s="4"/>
      <c r="W17" s="4"/>
      <c r="X17" s="4"/>
      <c r="Y17" s="4"/>
      <c r="Z17" s="271"/>
      <c r="AA17" s="271"/>
    </row>
    <row r="18" spans="1:260" ht="12" customHeight="1">
      <c r="A18" s="322"/>
      <c r="B18" s="330" t="s">
        <v>100</v>
      </c>
      <c r="C18" s="67" t="s">
        <v>212</v>
      </c>
      <c r="D18" s="432">
        <v>170</v>
      </c>
      <c r="E18" s="340"/>
      <c r="F18" s="198"/>
      <c r="G18" s="199"/>
      <c r="H18" s="200"/>
      <c r="I18" s="201"/>
      <c r="J18" s="202"/>
      <c r="K18" s="355"/>
      <c r="L18" s="349">
        <f t="shared" si="0"/>
        <v>0</v>
      </c>
      <c r="M18" s="415">
        <f t="shared" si="1"/>
        <v>0</v>
      </c>
      <c r="N18" s="24"/>
      <c r="O18" s="24"/>
      <c r="P18" s="4"/>
      <c r="Q18" s="4"/>
      <c r="R18" s="4"/>
      <c r="S18" s="4"/>
      <c r="T18" s="4"/>
      <c r="U18" s="4"/>
      <c r="V18" s="4"/>
      <c r="W18" s="4"/>
      <c r="X18" s="4"/>
      <c r="Y18" s="4"/>
      <c r="Z18" s="271"/>
      <c r="AA18" s="271"/>
    </row>
    <row r="19" spans="1:260" ht="12" customHeight="1" thickBot="1">
      <c r="A19" s="323"/>
      <c r="B19" s="331" t="s">
        <v>100</v>
      </c>
      <c r="C19" s="331" t="s">
        <v>214</v>
      </c>
      <c r="D19" s="436">
        <v>170</v>
      </c>
      <c r="E19" s="343"/>
      <c r="F19" s="213"/>
      <c r="G19" s="214"/>
      <c r="H19" s="215"/>
      <c r="I19" s="216"/>
      <c r="J19" s="217"/>
      <c r="K19" s="358"/>
      <c r="L19" s="352">
        <f t="shared" si="0"/>
        <v>0</v>
      </c>
      <c r="M19" s="418">
        <f t="shared" si="1"/>
        <v>0</v>
      </c>
      <c r="N19" s="24"/>
      <c r="O19" s="24"/>
      <c r="P19" s="4"/>
      <c r="Q19" s="4"/>
      <c r="R19" s="4"/>
      <c r="S19" s="4"/>
      <c r="T19" s="4"/>
      <c r="U19" s="4"/>
      <c r="V19" s="4"/>
      <c r="W19" s="4"/>
      <c r="X19" s="4"/>
      <c r="Y19" s="4"/>
      <c r="Z19" s="271"/>
      <c r="AA19" s="271"/>
    </row>
    <row r="20" spans="1:260" ht="12" customHeight="1">
      <c r="A20" s="262" t="s">
        <v>215</v>
      </c>
      <c r="B20" s="329" t="s">
        <v>99</v>
      </c>
      <c r="C20" s="329" t="s">
        <v>216</v>
      </c>
      <c r="D20" s="437">
        <v>240</v>
      </c>
      <c r="E20" s="340"/>
      <c r="F20" s="198"/>
      <c r="G20" s="199"/>
      <c r="H20" s="200"/>
      <c r="I20" s="201"/>
      <c r="J20" s="202"/>
      <c r="K20" s="355"/>
      <c r="L20" s="353">
        <f t="shared" si="0"/>
        <v>0</v>
      </c>
      <c r="M20" s="443">
        <f t="shared" si="1"/>
        <v>0</v>
      </c>
      <c r="N20" s="24"/>
      <c r="O20" s="24"/>
      <c r="P20" s="4"/>
      <c r="Q20" s="4"/>
      <c r="R20" s="4"/>
      <c r="S20" s="4"/>
      <c r="T20" s="4"/>
      <c r="U20" s="4"/>
      <c r="V20" s="4"/>
      <c r="W20" s="4"/>
      <c r="X20" s="4"/>
      <c r="Y20" s="4"/>
      <c r="Z20" s="271"/>
      <c r="AA20" s="271"/>
    </row>
    <row r="21" spans="1:260" ht="12" customHeight="1">
      <c r="A21" s="322"/>
      <c r="B21" s="326" t="s">
        <v>99</v>
      </c>
      <c r="C21" s="326" t="s">
        <v>239</v>
      </c>
      <c r="D21" s="438">
        <v>240</v>
      </c>
      <c r="E21" s="341"/>
      <c r="F21" s="203"/>
      <c r="G21" s="204"/>
      <c r="H21" s="205"/>
      <c r="I21" s="206"/>
      <c r="J21" s="207"/>
      <c r="K21" s="356"/>
      <c r="L21" s="349">
        <f t="shared" si="0"/>
        <v>0</v>
      </c>
      <c r="M21" s="415">
        <f t="shared" si="1"/>
        <v>0</v>
      </c>
      <c r="N21" s="24"/>
      <c r="O21" s="24"/>
      <c r="P21" s="4"/>
      <c r="Q21" s="4"/>
      <c r="R21" s="4"/>
      <c r="S21" s="4"/>
      <c r="T21" s="4"/>
      <c r="U21" s="4"/>
      <c r="V21" s="4"/>
      <c r="W21" s="4"/>
      <c r="X21" s="4"/>
      <c r="Y21" s="4"/>
      <c r="Z21" s="271"/>
      <c r="AA21" s="271"/>
    </row>
    <row r="22" spans="1:260" ht="12" customHeight="1">
      <c r="A22" s="322"/>
      <c r="B22" s="326" t="s">
        <v>100</v>
      </c>
      <c r="C22" s="326" t="s">
        <v>240</v>
      </c>
      <c r="D22" s="438">
        <v>170</v>
      </c>
      <c r="E22" s="341"/>
      <c r="F22" s="203"/>
      <c r="G22" s="204"/>
      <c r="H22" s="205"/>
      <c r="I22" s="206"/>
      <c r="J22" s="207"/>
      <c r="K22" s="356"/>
      <c r="L22" s="349">
        <f t="shared" si="0"/>
        <v>0</v>
      </c>
      <c r="M22" s="415">
        <f t="shared" si="1"/>
        <v>0</v>
      </c>
      <c r="N22" s="24"/>
      <c r="O22" s="24"/>
      <c r="P22" s="4"/>
      <c r="Q22" s="4"/>
      <c r="R22" s="4"/>
      <c r="S22" s="4"/>
      <c r="T22" s="4"/>
      <c r="U22" s="4"/>
      <c r="V22" s="4"/>
      <c r="W22" s="4"/>
      <c r="X22" s="4"/>
      <c r="Y22" s="4"/>
      <c r="Z22" s="271"/>
      <c r="AA22" s="271"/>
    </row>
    <row r="23" spans="1:260" ht="12" customHeight="1" thickBot="1">
      <c r="A23" s="323"/>
      <c r="B23" s="82" t="s">
        <v>100</v>
      </c>
      <c r="C23" s="82" t="s">
        <v>241</v>
      </c>
      <c r="D23" s="434">
        <v>170</v>
      </c>
      <c r="E23" s="344"/>
      <c r="F23" s="218"/>
      <c r="G23" s="219"/>
      <c r="H23" s="220"/>
      <c r="I23" s="221"/>
      <c r="J23" s="222"/>
      <c r="K23" s="359"/>
      <c r="L23" s="352">
        <f t="shared" si="0"/>
        <v>0</v>
      </c>
      <c r="M23" s="416">
        <f t="shared" si="1"/>
        <v>0</v>
      </c>
      <c r="N23" s="24"/>
      <c r="O23" s="24"/>
      <c r="P23" s="4"/>
      <c r="Q23" s="4"/>
      <c r="R23" s="4"/>
      <c r="S23" s="4"/>
      <c r="T23" s="4"/>
      <c r="U23" s="4"/>
      <c r="V23" s="4"/>
      <c r="W23" s="4"/>
      <c r="X23" s="4"/>
      <c r="Y23" s="4"/>
      <c r="Z23" s="271"/>
      <c r="AA23" s="271"/>
    </row>
    <row r="24" spans="1:260" ht="12" customHeight="1">
      <c r="A24" s="262" t="s">
        <v>269</v>
      </c>
      <c r="B24" s="67" t="s">
        <v>101</v>
      </c>
      <c r="C24" s="67" t="s">
        <v>238</v>
      </c>
      <c r="D24" s="439">
        <v>275</v>
      </c>
      <c r="E24" s="340"/>
      <c r="F24" s="198"/>
      <c r="G24" s="199"/>
      <c r="H24" s="200"/>
      <c r="I24" s="201"/>
      <c r="J24" s="202"/>
      <c r="K24" s="355"/>
      <c r="L24" s="353">
        <f t="shared" si="0"/>
        <v>0</v>
      </c>
      <c r="M24" s="442">
        <f t="shared" si="1"/>
        <v>0</v>
      </c>
      <c r="N24" s="24"/>
      <c r="O24" s="24"/>
      <c r="P24" s="4"/>
      <c r="Q24" s="4"/>
      <c r="R24" s="4"/>
      <c r="S24" s="4"/>
      <c r="T24" s="4"/>
      <c r="U24" s="4"/>
      <c r="V24" s="4"/>
      <c r="W24" s="4"/>
      <c r="X24" s="4"/>
      <c r="Y24" s="4"/>
      <c r="Z24" s="271"/>
      <c r="AA24" s="271"/>
    </row>
    <row r="25" spans="1:260" ht="12" customHeight="1">
      <c r="A25" s="322"/>
      <c r="B25" s="326" t="s">
        <v>101</v>
      </c>
      <c r="C25" s="326" t="s">
        <v>242</v>
      </c>
      <c r="D25" s="438">
        <v>275</v>
      </c>
      <c r="E25" s="341"/>
      <c r="F25" s="203"/>
      <c r="G25" s="204"/>
      <c r="H25" s="205"/>
      <c r="I25" s="206"/>
      <c r="J25" s="207"/>
      <c r="K25" s="356"/>
      <c r="L25" s="349">
        <f t="shared" si="0"/>
        <v>0</v>
      </c>
      <c r="M25" s="415">
        <f t="shared" si="1"/>
        <v>0</v>
      </c>
      <c r="N25" s="24"/>
      <c r="O25" s="24"/>
      <c r="P25" s="4"/>
      <c r="Q25" s="4"/>
      <c r="R25" s="4"/>
      <c r="S25" s="4"/>
      <c r="T25" s="4"/>
      <c r="U25" s="4"/>
      <c r="V25" s="4"/>
      <c r="W25" s="4"/>
      <c r="X25" s="4"/>
      <c r="Y25" s="4"/>
      <c r="Z25" s="271"/>
      <c r="AA25" s="271"/>
    </row>
    <row r="26" spans="1:260" ht="12" customHeight="1">
      <c r="A26" s="322"/>
      <c r="B26" s="326" t="s">
        <v>101</v>
      </c>
      <c r="C26" s="326" t="s">
        <v>267</v>
      </c>
      <c r="D26" s="438">
        <v>250</v>
      </c>
      <c r="E26" s="341"/>
      <c r="F26" s="203"/>
      <c r="G26" s="204"/>
      <c r="H26" s="205"/>
      <c r="I26" s="206"/>
      <c r="J26" s="207"/>
      <c r="K26" s="356"/>
      <c r="L26" s="349">
        <f t="shared" si="0"/>
        <v>0</v>
      </c>
      <c r="M26" s="415">
        <f t="shared" si="1"/>
        <v>0</v>
      </c>
      <c r="N26" s="24"/>
      <c r="O26" s="24"/>
      <c r="P26" s="4"/>
      <c r="Q26" s="4"/>
      <c r="R26" s="4"/>
      <c r="S26" s="4"/>
      <c r="T26" s="4"/>
      <c r="U26" s="4"/>
      <c r="V26" s="4"/>
      <c r="W26" s="4"/>
      <c r="X26" s="4"/>
      <c r="Y26" s="4"/>
      <c r="Z26" s="271"/>
      <c r="AA26" s="271"/>
    </row>
    <row r="27" spans="1:260" ht="12" customHeight="1">
      <c r="A27" s="322"/>
      <c r="B27" s="325" t="s">
        <v>101</v>
      </c>
      <c r="C27" s="325" t="s">
        <v>266</v>
      </c>
      <c r="D27" s="432">
        <v>250</v>
      </c>
      <c r="E27" s="342"/>
      <c r="F27" s="208"/>
      <c r="G27" s="209"/>
      <c r="H27" s="210"/>
      <c r="I27" s="211"/>
      <c r="J27" s="212"/>
      <c r="K27" s="357"/>
      <c r="L27" s="349">
        <f t="shared" si="0"/>
        <v>0</v>
      </c>
      <c r="M27" s="415">
        <f t="shared" si="1"/>
        <v>0</v>
      </c>
      <c r="N27" s="24"/>
      <c r="O27" s="24"/>
      <c r="P27" s="4"/>
      <c r="Q27" s="4"/>
      <c r="R27" s="4"/>
      <c r="S27" s="4"/>
      <c r="T27" s="4"/>
      <c r="U27" s="4"/>
      <c r="V27" s="4"/>
      <c r="W27" s="4"/>
      <c r="X27" s="4"/>
      <c r="Y27" s="4"/>
      <c r="Z27" s="271"/>
      <c r="AA27" s="271"/>
    </row>
    <row r="28" spans="1:260" ht="12" customHeight="1" thickBot="1">
      <c r="A28" s="333"/>
      <c r="B28" s="82" t="s">
        <v>101</v>
      </c>
      <c r="C28" s="82" t="s">
        <v>268</v>
      </c>
      <c r="D28" s="434">
        <v>250</v>
      </c>
      <c r="E28" s="344"/>
      <c r="F28" s="218"/>
      <c r="G28" s="219"/>
      <c r="H28" s="220"/>
      <c r="I28" s="221"/>
      <c r="J28" s="222"/>
      <c r="K28" s="359"/>
      <c r="L28" s="352">
        <f t="shared" si="0"/>
        <v>0</v>
      </c>
      <c r="M28" s="416">
        <f t="shared" si="1"/>
        <v>0</v>
      </c>
      <c r="N28" s="24"/>
      <c r="O28" s="24"/>
      <c r="P28" s="4"/>
      <c r="Q28" s="4"/>
      <c r="R28" s="4"/>
      <c r="S28" s="4"/>
      <c r="T28" s="4"/>
      <c r="U28" s="4"/>
      <c r="V28" s="4"/>
      <c r="W28" s="4"/>
      <c r="X28" s="4"/>
      <c r="Y28" s="4"/>
      <c r="Z28" s="271"/>
      <c r="AA28" s="271"/>
    </row>
    <row r="29" spans="1:260" s="131" customFormat="1" ht="12" customHeight="1">
      <c r="A29" s="329" t="s">
        <v>290</v>
      </c>
      <c r="B29" s="67" t="s">
        <v>101</v>
      </c>
      <c r="C29" s="67" t="s">
        <v>291</v>
      </c>
      <c r="D29" s="439">
        <v>340</v>
      </c>
      <c r="E29" s="340"/>
      <c r="F29" s="198"/>
      <c r="G29" s="199"/>
      <c r="H29" s="200"/>
      <c r="I29" s="201"/>
      <c r="J29" s="202"/>
      <c r="K29" s="355"/>
      <c r="L29" s="353">
        <f t="shared" si="0"/>
        <v>0</v>
      </c>
      <c r="M29" s="442">
        <f t="shared" si="1"/>
        <v>0</v>
      </c>
      <c r="N29" s="388"/>
      <c r="O29" s="388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90"/>
      <c r="AA29" s="39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  <c r="IR29" s="130"/>
      <c r="IS29" s="130"/>
      <c r="IT29" s="130"/>
      <c r="IU29" s="130"/>
      <c r="IV29" s="130"/>
      <c r="IW29" s="130"/>
      <c r="IX29" s="130"/>
      <c r="IY29" s="130"/>
      <c r="IZ29" s="130"/>
    </row>
    <row r="30" spans="1:260" s="131" customFormat="1" ht="12" customHeight="1">
      <c r="A30" s="322"/>
      <c r="B30" s="326" t="s">
        <v>99</v>
      </c>
      <c r="C30" s="326" t="s">
        <v>292</v>
      </c>
      <c r="D30" s="438">
        <v>200</v>
      </c>
      <c r="E30" s="341"/>
      <c r="F30" s="203"/>
      <c r="G30" s="204"/>
      <c r="H30" s="205"/>
      <c r="I30" s="206"/>
      <c r="J30" s="207"/>
      <c r="K30" s="356"/>
      <c r="L30" s="349">
        <f t="shared" si="0"/>
        <v>0</v>
      </c>
      <c r="M30" s="415">
        <f t="shared" si="1"/>
        <v>0</v>
      </c>
      <c r="N30" s="388"/>
      <c r="O30" s="388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90"/>
      <c r="AA30" s="39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  <c r="IR30" s="130"/>
      <c r="IS30" s="130"/>
      <c r="IT30" s="130"/>
      <c r="IU30" s="130"/>
      <c r="IV30" s="130"/>
      <c r="IW30" s="130"/>
      <c r="IX30" s="130"/>
      <c r="IY30" s="130"/>
      <c r="IZ30" s="130"/>
    </row>
    <row r="31" spans="1:260" ht="12" customHeight="1">
      <c r="A31" s="322"/>
      <c r="B31" s="67" t="s">
        <v>99</v>
      </c>
      <c r="C31" s="67" t="s">
        <v>293</v>
      </c>
      <c r="D31" s="439">
        <v>200</v>
      </c>
      <c r="E31" s="340"/>
      <c r="F31" s="198"/>
      <c r="G31" s="199"/>
      <c r="H31" s="200"/>
      <c r="I31" s="201"/>
      <c r="J31" s="202"/>
      <c r="K31" s="355"/>
      <c r="L31" s="349">
        <f t="shared" si="0"/>
        <v>0</v>
      </c>
      <c r="M31" s="415">
        <f t="shared" si="1"/>
        <v>0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271"/>
      <c r="AA31" s="271"/>
    </row>
    <row r="32" spans="1:260" ht="14" customHeight="1">
      <c r="A32" s="322"/>
      <c r="B32" s="326" t="s">
        <v>99</v>
      </c>
      <c r="C32" s="326" t="s">
        <v>294</v>
      </c>
      <c r="D32" s="438">
        <v>200</v>
      </c>
      <c r="E32" s="341"/>
      <c r="F32" s="203"/>
      <c r="G32" s="204"/>
      <c r="H32" s="205"/>
      <c r="I32" s="206"/>
      <c r="J32" s="207"/>
      <c r="K32" s="356"/>
      <c r="L32" s="349">
        <f t="shared" si="0"/>
        <v>0</v>
      </c>
      <c r="M32" s="415">
        <f t="shared" si="1"/>
        <v>0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271"/>
      <c r="AA32" s="271"/>
    </row>
    <row r="33" spans="1:262" ht="13" customHeight="1" thickBot="1">
      <c r="A33" s="333"/>
      <c r="B33" s="331" t="s">
        <v>100</v>
      </c>
      <c r="C33" s="331" t="s">
        <v>295</v>
      </c>
      <c r="D33" s="440">
        <v>170</v>
      </c>
      <c r="E33" s="343"/>
      <c r="F33" s="213"/>
      <c r="G33" s="214"/>
      <c r="H33" s="215"/>
      <c r="I33" s="216"/>
      <c r="J33" s="217"/>
      <c r="K33" s="358"/>
      <c r="L33" s="352">
        <f t="shared" si="0"/>
        <v>0</v>
      </c>
      <c r="M33" s="416">
        <f t="shared" si="1"/>
        <v>0</v>
      </c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</row>
    <row r="34" spans="1:262" ht="13" customHeight="1">
      <c r="A34" s="329" t="s">
        <v>313</v>
      </c>
      <c r="B34" s="67" t="s">
        <v>101</v>
      </c>
      <c r="C34" s="67" t="s">
        <v>296</v>
      </c>
      <c r="D34" s="439">
        <v>280</v>
      </c>
      <c r="E34" s="340"/>
      <c r="F34" s="198"/>
      <c r="G34" s="199"/>
      <c r="H34" s="200"/>
      <c r="I34" s="201"/>
      <c r="J34" s="202"/>
      <c r="K34" s="355"/>
      <c r="L34" s="360">
        <f t="shared" si="0"/>
        <v>0</v>
      </c>
      <c r="M34" s="417">
        <f t="shared" si="1"/>
        <v>0</v>
      </c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</row>
    <row r="35" spans="1:262" ht="13" customHeight="1">
      <c r="A35" s="322"/>
      <c r="B35" s="326" t="s">
        <v>101</v>
      </c>
      <c r="C35" s="326" t="s">
        <v>297</v>
      </c>
      <c r="D35" s="438">
        <v>280</v>
      </c>
      <c r="E35" s="341"/>
      <c r="F35" s="203"/>
      <c r="G35" s="204"/>
      <c r="H35" s="205"/>
      <c r="I35" s="206"/>
      <c r="J35" s="207"/>
      <c r="K35" s="356"/>
      <c r="L35" s="361">
        <f t="shared" si="0"/>
        <v>0</v>
      </c>
      <c r="M35" s="415">
        <f t="shared" si="1"/>
        <v>0</v>
      </c>
      <c r="N35" s="271"/>
      <c r="O35" s="271"/>
    </row>
    <row r="36" spans="1:262" ht="13" customHeight="1">
      <c r="A36" s="322"/>
      <c r="B36" s="67" t="s">
        <v>99</v>
      </c>
      <c r="C36" s="67" t="s">
        <v>298</v>
      </c>
      <c r="D36" s="439">
        <v>275</v>
      </c>
      <c r="E36" s="340"/>
      <c r="F36" s="198"/>
      <c r="G36" s="199"/>
      <c r="H36" s="200"/>
      <c r="I36" s="201"/>
      <c r="J36" s="202"/>
      <c r="K36" s="355"/>
      <c r="L36" s="360">
        <f t="shared" si="0"/>
        <v>0</v>
      </c>
      <c r="M36" s="417">
        <f t="shared" si="1"/>
        <v>0</v>
      </c>
      <c r="N36" s="271"/>
      <c r="O36" s="271"/>
    </row>
    <row r="37" spans="1:262" ht="13" customHeight="1">
      <c r="A37" s="322"/>
      <c r="B37" s="326" t="s">
        <v>99</v>
      </c>
      <c r="C37" s="326" t="s">
        <v>299</v>
      </c>
      <c r="D37" s="438">
        <v>275</v>
      </c>
      <c r="E37" s="341"/>
      <c r="F37" s="203"/>
      <c r="G37" s="204"/>
      <c r="H37" s="205"/>
      <c r="I37" s="206"/>
      <c r="J37" s="207"/>
      <c r="K37" s="356"/>
      <c r="L37" s="361">
        <f t="shared" si="0"/>
        <v>0</v>
      </c>
      <c r="M37" s="415">
        <f t="shared" si="1"/>
        <v>0</v>
      </c>
      <c r="N37" s="271"/>
      <c r="O37" s="271"/>
    </row>
    <row r="38" spans="1:262" ht="13" customHeight="1">
      <c r="A38" s="322"/>
      <c r="B38" s="67" t="s">
        <v>100</v>
      </c>
      <c r="C38" s="67" t="s">
        <v>300</v>
      </c>
      <c r="D38" s="439">
        <v>200</v>
      </c>
      <c r="E38" s="340"/>
      <c r="F38" s="198"/>
      <c r="G38" s="199"/>
      <c r="H38" s="200"/>
      <c r="I38" s="201"/>
      <c r="J38" s="202"/>
      <c r="K38" s="355"/>
      <c r="L38" s="360">
        <f t="shared" si="0"/>
        <v>0</v>
      </c>
      <c r="M38" s="417">
        <f t="shared" si="1"/>
        <v>0</v>
      </c>
      <c r="N38" s="271"/>
      <c r="O38" s="271"/>
    </row>
    <row r="39" spans="1:262" ht="13" customHeight="1" thickBot="1">
      <c r="A39" s="333"/>
      <c r="B39" s="331" t="s">
        <v>100</v>
      </c>
      <c r="C39" s="331" t="s">
        <v>301</v>
      </c>
      <c r="D39" s="440">
        <v>200</v>
      </c>
      <c r="E39" s="343"/>
      <c r="F39" s="213"/>
      <c r="G39" s="214"/>
      <c r="H39" s="215"/>
      <c r="I39" s="216"/>
      <c r="J39" s="217"/>
      <c r="K39" s="358"/>
      <c r="L39" s="352">
        <f t="shared" si="0"/>
        <v>0</v>
      </c>
      <c r="M39" s="416">
        <f t="shared" si="1"/>
        <v>0</v>
      </c>
      <c r="N39" s="271"/>
      <c r="O39" s="271"/>
    </row>
    <row r="40" spans="1:262" ht="13" customHeight="1">
      <c r="A40" s="329" t="s">
        <v>360</v>
      </c>
      <c r="B40" s="67" t="s">
        <v>101</v>
      </c>
      <c r="C40" s="67" t="s">
        <v>361</v>
      </c>
      <c r="D40" s="439">
        <v>275</v>
      </c>
      <c r="E40" s="340"/>
      <c r="F40" s="198"/>
      <c r="G40" s="199"/>
      <c r="H40" s="200"/>
      <c r="I40" s="201"/>
      <c r="J40" s="202"/>
      <c r="K40" s="355"/>
      <c r="L40" s="360">
        <f>H40+G40+F40+E40+I40+J40+K40</f>
        <v>0</v>
      </c>
      <c r="M40" s="417">
        <f>L40*D40</f>
        <v>0</v>
      </c>
      <c r="N40"/>
      <c r="JA40" s="1"/>
      <c r="JB40" s="1"/>
    </row>
    <row r="41" spans="1:262" ht="13" customHeight="1">
      <c r="A41" s="322"/>
      <c r="B41" s="326" t="s">
        <v>101</v>
      </c>
      <c r="C41" s="326" t="s">
        <v>362</v>
      </c>
      <c r="D41" s="438">
        <v>275</v>
      </c>
      <c r="E41" s="341"/>
      <c r="F41" s="203"/>
      <c r="G41" s="204"/>
      <c r="H41" s="205"/>
      <c r="I41" s="206"/>
      <c r="J41" s="207"/>
      <c r="K41" s="356"/>
      <c r="L41" s="361">
        <f>H41+G41+F41+E41+I41+J41+K41</f>
        <v>0</v>
      </c>
      <c r="M41" s="415">
        <f>L41*D41</f>
        <v>0</v>
      </c>
      <c r="N41"/>
      <c r="JA41" s="1"/>
      <c r="JB41" s="1"/>
    </row>
    <row r="42" spans="1:262" ht="13" customHeight="1">
      <c r="A42" s="322"/>
      <c r="B42" s="326" t="s">
        <v>99</v>
      </c>
      <c r="C42" s="326" t="s">
        <v>363</v>
      </c>
      <c r="D42" s="439">
        <v>250</v>
      </c>
      <c r="E42" s="341"/>
      <c r="F42" s="203"/>
      <c r="G42" s="204"/>
      <c r="H42" s="205"/>
      <c r="I42" s="206"/>
      <c r="J42" s="207"/>
      <c r="K42" s="356"/>
      <c r="L42" s="361">
        <f>H42+G42+F42+E42+I42+J42+K42</f>
        <v>0</v>
      </c>
      <c r="M42" s="417">
        <f>L42*D42</f>
        <v>0</v>
      </c>
      <c r="N42"/>
      <c r="JA42" s="1"/>
      <c r="JB42" s="1"/>
    </row>
    <row r="43" spans="1:262" ht="13" customHeight="1">
      <c r="A43" s="322"/>
      <c r="B43" s="326" t="s">
        <v>99</v>
      </c>
      <c r="C43" s="326" t="s">
        <v>364</v>
      </c>
      <c r="D43" s="438">
        <v>250</v>
      </c>
      <c r="E43" s="341"/>
      <c r="F43" s="203"/>
      <c r="G43" s="204"/>
      <c r="H43" s="205"/>
      <c r="I43" s="206"/>
      <c r="J43" s="207"/>
      <c r="K43" s="356"/>
      <c r="L43" s="361">
        <f>H43+G43+F43+E43+I43+J43+K43</f>
        <v>0</v>
      </c>
      <c r="M43" s="415">
        <f>L43*D43</f>
        <v>0</v>
      </c>
      <c r="N43"/>
      <c r="JA43" s="1"/>
      <c r="JB43" s="1"/>
    </row>
    <row r="44" spans="1:262" ht="13" customHeight="1">
      <c r="A44" s="322"/>
      <c r="B44" s="332" t="s">
        <v>100</v>
      </c>
      <c r="C44" s="332" t="s">
        <v>365</v>
      </c>
      <c r="D44" s="439">
        <v>240</v>
      </c>
      <c r="E44" s="345"/>
      <c r="F44" s="298"/>
      <c r="G44" s="299"/>
      <c r="H44" s="300"/>
      <c r="I44" s="301"/>
      <c r="J44" s="302"/>
      <c r="K44" s="362"/>
      <c r="L44" s="363">
        <f>H44+G44+F44+E44+I44+J44+K44</f>
        <v>0</v>
      </c>
      <c r="M44" s="417">
        <f>L44*D44</f>
        <v>0</v>
      </c>
      <c r="N44"/>
      <c r="JA44" s="1"/>
      <c r="JB44" s="1"/>
    </row>
    <row r="45" spans="1:262" ht="13" customHeight="1">
      <c r="A45" s="303"/>
      <c r="B45" s="304"/>
      <c r="C45" s="304"/>
      <c r="D45" s="127"/>
      <c r="E45" s="128"/>
      <c r="F45" s="129"/>
      <c r="G45" s="129"/>
      <c r="H45" s="129"/>
      <c r="I45" s="129"/>
      <c r="J45" s="129"/>
      <c r="K45" s="129"/>
      <c r="L45" s="306"/>
      <c r="M45" s="444"/>
    </row>
    <row r="46" spans="1:262" ht="13" customHeight="1">
      <c r="A46" s="303"/>
      <c r="B46" s="304"/>
      <c r="C46" s="304"/>
      <c r="D46" s="127"/>
      <c r="E46" s="128"/>
      <c r="F46" s="129"/>
      <c r="G46" s="129"/>
      <c r="H46" s="129"/>
      <c r="I46" s="129"/>
      <c r="J46" s="129"/>
      <c r="K46" s="129"/>
      <c r="L46" s="306"/>
      <c r="M46" s="444"/>
    </row>
    <row r="47" spans="1:262" ht="13" customHeight="1">
      <c r="A47" s="50"/>
      <c r="B47" s="50"/>
      <c r="C47" s="50"/>
      <c r="D47" s="305"/>
      <c r="E47" s="50"/>
      <c r="F47" s="50"/>
      <c r="G47" s="50"/>
      <c r="H47" s="50"/>
      <c r="I47" s="50"/>
      <c r="J47" s="50"/>
    </row>
    <row r="48" spans="1:262" ht="13" customHeight="1" thickBot="1">
      <c r="A48" s="479" t="s">
        <v>383</v>
      </c>
      <c r="B48" s="480"/>
      <c r="C48" s="480"/>
      <c r="D48" s="481"/>
      <c r="E48" s="482"/>
      <c r="F48" s="483"/>
      <c r="G48" s="483"/>
      <c r="H48" s="483"/>
      <c r="I48" s="483" t="s">
        <v>398</v>
      </c>
      <c r="J48" s="483" t="s">
        <v>398</v>
      </c>
      <c r="K48" s="483" t="s">
        <v>398</v>
      </c>
      <c r="L48" s="484"/>
      <c r="M48" s="485"/>
    </row>
    <row r="49" spans="1:13" ht="13" customHeight="1">
      <c r="A49" s="329" t="s">
        <v>384</v>
      </c>
      <c r="B49" s="67" t="s">
        <v>99</v>
      </c>
      <c r="C49" s="67" t="s">
        <v>385</v>
      </c>
      <c r="D49" s="439">
        <v>230</v>
      </c>
      <c r="E49" s="340"/>
      <c r="F49" s="198"/>
      <c r="G49" s="199"/>
      <c r="H49" s="200"/>
      <c r="I49" s="499"/>
      <c r="J49" s="499"/>
      <c r="K49" s="355"/>
      <c r="L49" s="360">
        <f>H49+G49+F49+E49+I49+J49+K49</f>
        <v>0</v>
      </c>
      <c r="M49" s="417">
        <f>L49*D49</f>
        <v>0</v>
      </c>
    </row>
    <row r="50" spans="1:13" ht="13" customHeight="1">
      <c r="A50" s="322"/>
      <c r="B50" s="326" t="s">
        <v>99</v>
      </c>
      <c r="C50" s="326" t="s">
        <v>386</v>
      </c>
      <c r="D50" s="438">
        <v>230</v>
      </c>
      <c r="E50" s="341"/>
      <c r="F50" s="203"/>
      <c r="G50" s="204"/>
      <c r="H50" s="205"/>
      <c r="I50" s="500"/>
      <c r="J50" s="500"/>
      <c r="K50" s="356"/>
      <c r="L50" s="361">
        <f t="shared" ref="L50:L57" si="2">H50+G50+F50+E50+I50+J50+K50</f>
        <v>0</v>
      </c>
      <c r="M50" s="415">
        <f t="shared" ref="M50:M57" si="3">L50*D50</f>
        <v>0</v>
      </c>
    </row>
    <row r="51" spans="1:13" ht="13" customHeight="1">
      <c r="A51" s="322"/>
      <c r="B51" s="67" t="s">
        <v>99</v>
      </c>
      <c r="C51" s="67" t="s">
        <v>387</v>
      </c>
      <c r="D51" s="439">
        <v>230</v>
      </c>
      <c r="E51" s="340"/>
      <c r="F51" s="198"/>
      <c r="G51" s="199"/>
      <c r="H51" s="200"/>
      <c r="I51" s="499"/>
      <c r="J51" s="499"/>
      <c r="K51" s="355"/>
      <c r="L51" s="487">
        <f t="shared" si="2"/>
        <v>0</v>
      </c>
      <c r="M51" s="422">
        <f t="shared" si="3"/>
        <v>0</v>
      </c>
    </row>
    <row r="52" spans="1:13" ht="13" customHeight="1">
      <c r="A52" s="322"/>
      <c r="B52" s="326" t="s">
        <v>100</v>
      </c>
      <c r="C52" s="326" t="s">
        <v>388</v>
      </c>
      <c r="D52" s="438">
        <v>225</v>
      </c>
      <c r="E52" s="341"/>
      <c r="F52" s="203"/>
      <c r="G52" s="204"/>
      <c r="H52" s="205"/>
      <c r="I52" s="500"/>
      <c r="J52" s="500"/>
      <c r="K52" s="356"/>
      <c r="L52" s="349">
        <f t="shared" si="2"/>
        <v>0</v>
      </c>
      <c r="M52" s="420">
        <f t="shared" si="3"/>
        <v>0</v>
      </c>
    </row>
    <row r="53" spans="1:13" ht="13" customHeight="1">
      <c r="A53" s="322"/>
      <c r="B53" s="67" t="s">
        <v>100</v>
      </c>
      <c r="C53" s="326" t="s">
        <v>389</v>
      </c>
      <c r="D53" s="438">
        <v>220</v>
      </c>
      <c r="E53" s="340"/>
      <c r="F53" s="198"/>
      <c r="G53" s="199"/>
      <c r="H53" s="200"/>
      <c r="I53" s="499"/>
      <c r="J53" s="499"/>
      <c r="K53" s="355"/>
      <c r="L53" s="349">
        <f t="shared" si="2"/>
        <v>0</v>
      </c>
      <c r="M53" s="420">
        <f t="shared" si="3"/>
        <v>0</v>
      </c>
    </row>
    <row r="54" spans="1:13" ht="13" customHeight="1">
      <c r="A54" s="322"/>
      <c r="B54" s="326" t="s">
        <v>100</v>
      </c>
      <c r="C54" s="326" t="s">
        <v>390</v>
      </c>
      <c r="D54" s="438">
        <v>220</v>
      </c>
      <c r="E54" s="341"/>
      <c r="F54" s="203"/>
      <c r="G54" s="204"/>
      <c r="H54" s="205"/>
      <c r="I54" s="500"/>
      <c r="J54" s="500"/>
      <c r="K54" s="356"/>
      <c r="L54" s="349">
        <f t="shared" si="2"/>
        <v>0</v>
      </c>
      <c r="M54" s="420">
        <f t="shared" si="3"/>
        <v>0</v>
      </c>
    </row>
    <row r="55" spans="1:13" ht="13" customHeight="1">
      <c r="A55" s="322"/>
      <c r="B55" s="67" t="s">
        <v>100</v>
      </c>
      <c r="C55" s="326" t="s">
        <v>391</v>
      </c>
      <c r="D55" s="438">
        <v>220</v>
      </c>
      <c r="E55" s="340"/>
      <c r="F55" s="198"/>
      <c r="G55" s="199"/>
      <c r="H55" s="200"/>
      <c r="I55" s="499"/>
      <c r="J55" s="499"/>
      <c r="K55" s="355"/>
      <c r="L55" s="349">
        <f t="shared" si="2"/>
        <v>0</v>
      </c>
      <c r="M55" s="420">
        <f t="shared" si="3"/>
        <v>0</v>
      </c>
    </row>
    <row r="56" spans="1:13" ht="13" customHeight="1">
      <c r="A56" s="322"/>
      <c r="B56" s="326" t="s">
        <v>100</v>
      </c>
      <c r="C56" s="326" t="s">
        <v>392</v>
      </c>
      <c r="D56" s="438">
        <v>210</v>
      </c>
      <c r="E56" s="341"/>
      <c r="F56" s="203"/>
      <c r="G56" s="204"/>
      <c r="H56" s="205"/>
      <c r="I56" s="500"/>
      <c r="J56" s="500"/>
      <c r="K56" s="356"/>
      <c r="L56" s="349">
        <f t="shared" si="2"/>
        <v>0</v>
      </c>
      <c r="M56" s="420">
        <f t="shared" si="3"/>
        <v>0</v>
      </c>
    </row>
    <row r="57" spans="1:13" ht="13" customHeight="1">
      <c r="A57" s="322"/>
      <c r="B57" s="67" t="s">
        <v>100</v>
      </c>
      <c r="C57" s="332" t="s">
        <v>393</v>
      </c>
      <c r="D57" s="486">
        <v>210</v>
      </c>
      <c r="E57" s="340"/>
      <c r="F57" s="198"/>
      <c r="G57" s="199"/>
      <c r="H57" s="200"/>
      <c r="I57" s="499"/>
      <c r="J57" s="499"/>
      <c r="K57" s="355"/>
      <c r="L57" s="488">
        <f t="shared" si="2"/>
        <v>0</v>
      </c>
      <c r="M57" s="489">
        <f t="shared" si="3"/>
        <v>0</v>
      </c>
    </row>
    <row r="58" spans="1:13" ht="13" customHeight="1">
      <c r="C58" s="271"/>
      <c r="D58" s="305"/>
    </row>
    <row r="59" spans="1:13" ht="13" customHeight="1" thickBot="1">
      <c r="K59" s="307" t="s">
        <v>328</v>
      </c>
      <c r="L59" s="308"/>
      <c r="M59" s="418">
        <f>SUM(M7:M57)</f>
        <v>0</v>
      </c>
    </row>
    <row r="60" spans="1:13" ht="13" customHeight="1">
      <c r="K60" s="309" t="s">
        <v>97</v>
      </c>
      <c r="L60" s="310"/>
      <c r="M60" s="311">
        <f>SUM(L7:L57)</f>
        <v>0</v>
      </c>
    </row>
  </sheetData>
  <mergeCells count="1">
    <mergeCell ref="L2:M2"/>
  </mergeCells>
  <pageMargins left="0" right="0" top="0" bottom="0" header="0" footer="0"/>
  <pageSetup paperSize="9" scale="69" orientation="portrait" horizontalDpi="0" verticalDpi="0"/>
  <headerFooter>
    <oddFooter>&amp;L&amp;"Helvetica,Normal"&amp;7&amp;K000000www.flathold.com&amp;R&amp;"Helvetica,Normal"&amp;7&amp;K000000&amp;F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1"/>
  <sheetViews>
    <sheetView showGridLines="0" showRuler="0" zoomScale="119" zoomScaleNormal="119" workbookViewId="0"/>
  </sheetViews>
  <sheetFormatPr baseColWidth="10" defaultColWidth="11" defaultRowHeight="16"/>
  <cols>
    <col min="3" max="3" width="11.875" customWidth="1"/>
    <col min="6" max="22" width="11" style="49"/>
  </cols>
  <sheetData>
    <row r="1" spans="1:23">
      <c r="A1" s="458" t="s">
        <v>285</v>
      </c>
      <c r="B1" s="6"/>
      <c r="C1" s="6"/>
      <c r="D1" s="272"/>
      <c r="E1" s="6"/>
      <c r="F1" s="273"/>
      <c r="G1" s="273"/>
      <c r="H1" s="273"/>
      <c r="I1" s="273"/>
      <c r="J1" s="27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98" customHeight="1">
      <c r="A2" s="2"/>
      <c r="B2" s="2"/>
      <c r="C2" s="2"/>
      <c r="D2" s="132"/>
      <c r="E2" s="320"/>
      <c r="F2" s="334" t="s">
        <v>327</v>
      </c>
      <c r="G2" s="334"/>
      <c r="H2" s="320"/>
      <c r="I2" s="320"/>
      <c r="J2" s="32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7" customHeight="1">
      <c r="A3" s="2"/>
      <c r="B3" s="2"/>
      <c r="C3" s="2"/>
      <c r="D3" s="132"/>
      <c r="E3" s="316"/>
      <c r="F3" s="316"/>
      <c r="G3" s="316"/>
      <c r="H3" s="316"/>
      <c r="I3" s="316"/>
      <c r="J3" s="317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</row>
    <row r="4" spans="1:23" s="120" customFormat="1" ht="31" customHeight="1">
      <c r="A4" s="276" t="s">
        <v>397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spans="1:23" ht="17" thickBot="1">
      <c r="A5" s="145" t="s">
        <v>217</v>
      </c>
      <c r="B5" s="145" t="s">
        <v>98</v>
      </c>
      <c r="C5" s="145" t="s">
        <v>219</v>
      </c>
      <c r="D5" s="144" t="s">
        <v>276</v>
      </c>
      <c r="E5" s="119" t="s">
        <v>220</v>
      </c>
      <c r="F5" s="315" t="str">
        <f>Volumes!M5</f>
        <v>Total (excluded 7.7% VAT)</v>
      </c>
      <c r="G5" s="318"/>
      <c r="H5" s="318"/>
      <c r="I5" s="273"/>
      <c r="J5" s="273"/>
      <c r="K5" s="273"/>
      <c r="L5" s="273"/>
      <c r="M5" s="273"/>
      <c r="N5" s="273"/>
      <c r="O5" s="273"/>
      <c r="P5" s="273"/>
      <c r="Q5" s="273"/>
      <c r="R5" s="273"/>
      <c r="W5" s="49"/>
    </row>
    <row r="6" spans="1:23">
      <c r="A6" s="395" t="s">
        <v>218</v>
      </c>
      <c r="B6" s="239" t="s">
        <v>100</v>
      </c>
      <c r="C6" s="393">
        <v>40</v>
      </c>
      <c r="D6" s="391"/>
      <c r="E6" s="445">
        <v>200</v>
      </c>
      <c r="F6" s="447">
        <f>E6*D6</f>
        <v>0</v>
      </c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W6" s="49"/>
    </row>
    <row r="7" spans="1:23" ht="17" thickBot="1">
      <c r="A7" s="331" t="s">
        <v>218</v>
      </c>
      <c r="B7" s="125" t="s">
        <v>99</v>
      </c>
      <c r="C7" s="394">
        <v>40</v>
      </c>
      <c r="D7" s="392"/>
      <c r="E7" s="446">
        <v>285</v>
      </c>
      <c r="F7" s="448">
        <f>E7*D7</f>
        <v>0</v>
      </c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W7" s="49"/>
    </row>
    <row r="8" spans="1:23">
      <c r="A8" s="50"/>
      <c r="B8" s="50"/>
      <c r="C8" s="50"/>
      <c r="D8" s="305"/>
      <c r="E8" s="313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W8" s="49"/>
    </row>
    <row r="9" spans="1:23">
      <c r="A9" s="50"/>
      <c r="B9" s="50"/>
      <c r="C9" s="50"/>
      <c r="D9" s="305"/>
      <c r="E9" s="116"/>
      <c r="F9" s="27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W9" s="49"/>
    </row>
    <row r="10" spans="1:23">
      <c r="A10" s="314"/>
      <c r="B10" s="314"/>
      <c r="C10" s="321"/>
      <c r="D10" s="314"/>
      <c r="E10" s="117"/>
      <c r="F10" s="118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</row>
    <row r="11" spans="1:23">
      <c r="A11" s="271"/>
      <c r="B11" s="271"/>
      <c r="C11" s="271"/>
      <c r="D11" s="305"/>
      <c r="E11" s="271"/>
      <c r="F11" s="312"/>
      <c r="G11" s="312"/>
      <c r="H11" s="312"/>
      <c r="I11" s="312"/>
      <c r="J11" s="319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1"/>
    </row>
    <row r="12" spans="1:23">
      <c r="A12" s="1"/>
      <c r="B12" s="1"/>
      <c r="C12" s="1"/>
      <c r="D12" s="36"/>
      <c r="E12" s="1"/>
      <c r="F12" s="312"/>
      <c r="G12" s="312"/>
      <c r="H12" s="312"/>
      <c r="I12" s="312"/>
      <c r="J12" s="319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1"/>
    </row>
    <row r="13" spans="1:23">
      <c r="A13" s="1"/>
      <c r="B13" s="1"/>
      <c r="C13" s="1"/>
      <c r="D13" s="36"/>
      <c r="E13" s="1"/>
      <c r="F13" s="312"/>
      <c r="G13" s="312"/>
      <c r="H13" s="312"/>
      <c r="I13" s="312"/>
      <c r="J13" s="319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1"/>
    </row>
    <row r="14" spans="1:23">
      <c r="A14" s="1"/>
      <c r="B14" s="1"/>
      <c r="C14" s="1"/>
      <c r="D14" s="36"/>
      <c r="E14" s="1"/>
      <c r="F14" s="312"/>
      <c r="G14" s="312"/>
      <c r="H14" s="312"/>
      <c r="I14" s="312"/>
      <c r="J14" s="319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1"/>
    </row>
    <row r="15" spans="1:23">
      <c r="A15" s="1"/>
      <c r="B15" s="1"/>
      <c r="C15" s="1"/>
      <c r="D15" s="36"/>
      <c r="E15" s="1"/>
      <c r="F15" s="312"/>
      <c r="G15" s="312"/>
      <c r="H15" s="312"/>
      <c r="I15" s="312"/>
      <c r="J15" s="319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1"/>
    </row>
    <row r="16" spans="1:23">
      <c r="A16" s="1"/>
      <c r="B16" s="1"/>
      <c r="C16" s="1"/>
      <c r="D16" s="36"/>
      <c r="E16" s="1"/>
      <c r="F16" s="312"/>
      <c r="G16" s="312"/>
      <c r="H16" s="312"/>
      <c r="I16" s="312"/>
      <c r="J16" s="319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1"/>
    </row>
    <row r="17" spans="1:23">
      <c r="A17" s="1"/>
      <c r="B17" s="1"/>
      <c r="C17" s="1"/>
      <c r="D17" s="36"/>
      <c r="E17" s="1"/>
      <c r="F17" s="312"/>
      <c r="G17" s="312"/>
      <c r="H17" s="312"/>
      <c r="I17" s="312"/>
      <c r="J17" s="319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1"/>
    </row>
    <row r="18" spans="1:23">
      <c r="A18" s="1"/>
      <c r="B18" s="1"/>
      <c r="C18" s="1"/>
      <c r="D18" s="36"/>
      <c r="E18" s="1"/>
      <c r="F18" s="312"/>
      <c r="G18" s="312"/>
      <c r="H18" s="312"/>
      <c r="I18" s="312"/>
      <c r="J18" s="319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1"/>
    </row>
    <row r="19" spans="1:23">
      <c r="A19" s="1"/>
      <c r="B19" s="1"/>
      <c r="C19" s="1"/>
      <c r="D19" s="36"/>
      <c r="E19" s="1"/>
      <c r="F19" s="312"/>
      <c r="G19" s="312"/>
      <c r="H19" s="312"/>
      <c r="I19" s="312"/>
      <c r="J19" s="319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1"/>
    </row>
    <row r="20" spans="1:23">
      <c r="A20" s="1"/>
      <c r="B20" s="1"/>
      <c r="C20" s="1"/>
      <c r="D20" s="36"/>
      <c r="E20" s="1"/>
      <c r="F20" s="312"/>
      <c r="G20" s="312"/>
      <c r="H20" s="312"/>
      <c r="I20" s="312"/>
      <c r="J20" s="319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1"/>
    </row>
    <row r="21" spans="1:23">
      <c r="A21" s="1"/>
      <c r="B21" s="1"/>
      <c r="C21" s="1"/>
      <c r="D21" s="36"/>
      <c r="E21" s="1"/>
      <c r="F21" s="312"/>
      <c r="G21" s="312"/>
      <c r="H21" s="312"/>
      <c r="I21" s="312"/>
      <c r="J21" s="319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1"/>
    </row>
    <row r="22" spans="1:23">
      <c r="A22" s="1"/>
      <c r="B22" s="1"/>
      <c r="C22" s="1"/>
      <c r="D22" s="36"/>
      <c r="E22" s="1"/>
      <c r="F22" s="312"/>
      <c r="G22" s="312"/>
      <c r="H22" s="312"/>
      <c r="I22" s="312"/>
      <c r="J22" s="319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1"/>
    </row>
    <row r="23" spans="1:23">
      <c r="A23" s="1"/>
      <c r="B23" s="1"/>
      <c r="C23" s="1"/>
      <c r="D23" s="36"/>
      <c r="E23" s="1"/>
      <c r="F23" s="312"/>
      <c r="G23" s="312"/>
      <c r="H23" s="312"/>
      <c r="I23" s="312"/>
      <c r="J23" s="319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1"/>
    </row>
    <row r="24" spans="1:23">
      <c r="A24" s="1"/>
      <c r="B24" s="1"/>
      <c r="C24" s="1"/>
      <c r="D24" s="36"/>
      <c r="E24" s="1"/>
      <c r="F24" s="312"/>
      <c r="G24" s="312"/>
      <c r="H24" s="312"/>
      <c r="I24" s="312"/>
      <c r="J24" s="319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1"/>
    </row>
    <row r="25" spans="1:23">
      <c r="A25" s="1"/>
      <c r="B25" s="1"/>
      <c r="C25" s="1"/>
      <c r="D25" s="36"/>
      <c r="E25" s="1"/>
      <c r="F25" s="312"/>
      <c r="G25" s="312"/>
      <c r="H25" s="312"/>
      <c r="I25" s="312"/>
      <c r="J25" s="319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1"/>
    </row>
    <row r="26" spans="1:23">
      <c r="A26" s="1"/>
      <c r="B26" s="1"/>
      <c r="C26" s="1"/>
      <c r="D26" s="36"/>
      <c r="E26" s="1"/>
      <c r="F26" s="312"/>
      <c r="G26" s="312"/>
      <c r="H26" s="312"/>
      <c r="I26" s="312"/>
      <c r="J26" s="319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1"/>
    </row>
    <row r="27" spans="1:23">
      <c r="A27" s="1"/>
      <c r="B27" s="1"/>
      <c r="C27" s="1"/>
      <c r="D27" s="36"/>
      <c r="E27" s="1"/>
      <c r="F27" s="312"/>
      <c r="G27" s="312"/>
      <c r="H27" s="312"/>
      <c r="I27" s="312"/>
      <c r="J27" s="319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1"/>
    </row>
    <row r="28" spans="1:23">
      <c r="A28" s="1"/>
      <c r="B28" s="1"/>
      <c r="C28" s="1"/>
      <c r="D28" s="36"/>
      <c r="E28" s="1"/>
      <c r="F28" s="312"/>
      <c r="G28" s="312"/>
      <c r="H28" s="312"/>
      <c r="I28" s="312"/>
      <c r="J28" s="319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1"/>
    </row>
    <row r="29" spans="1:23">
      <c r="A29" s="1"/>
      <c r="B29" s="1"/>
      <c r="C29" s="1"/>
      <c r="D29" s="36"/>
      <c r="E29" s="1"/>
      <c r="F29" s="312"/>
      <c r="G29" s="312"/>
      <c r="H29" s="312"/>
      <c r="I29" s="312"/>
      <c r="J29" s="319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1"/>
    </row>
    <row r="30" spans="1:23">
      <c r="A30" s="1"/>
      <c r="B30" s="1"/>
      <c r="C30" s="1"/>
      <c r="D30" s="36"/>
      <c r="E30" s="1"/>
      <c r="F30" s="312"/>
      <c r="G30" s="312"/>
      <c r="H30" s="312"/>
      <c r="I30" s="312"/>
      <c r="J30" s="319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1"/>
    </row>
    <row r="31" spans="1:23">
      <c r="A31" s="1"/>
      <c r="B31" s="1"/>
      <c r="C31" s="1"/>
      <c r="D31" s="36"/>
      <c r="E31" s="1"/>
      <c r="F31" s="312"/>
      <c r="G31" s="312"/>
      <c r="H31" s="312"/>
      <c r="I31" s="312"/>
      <c r="J31" s="319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1"/>
    </row>
    <row r="32" spans="1:23">
      <c r="A32" s="1"/>
      <c r="B32" s="1"/>
      <c r="C32" s="1"/>
      <c r="D32" s="36"/>
      <c r="E32" s="1"/>
      <c r="F32" s="312"/>
      <c r="G32" s="312"/>
      <c r="H32" s="312"/>
      <c r="I32" s="312"/>
      <c r="J32" s="319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1"/>
    </row>
    <row r="33" spans="1:23">
      <c r="A33" s="1"/>
      <c r="B33" s="1"/>
      <c r="C33" s="1"/>
      <c r="D33" s="36"/>
      <c r="E33" s="1"/>
      <c r="F33" s="312"/>
      <c r="G33" s="312"/>
      <c r="H33" s="312"/>
      <c r="I33" s="312"/>
      <c r="J33" s="319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1"/>
    </row>
    <row r="34" spans="1:23">
      <c r="A34" s="1"/>
      <c r="B34" s="1"/>
      <c r="C34" s="1"/>
      <c r="D34" s="36"/>
      <c r="E34" s="1"/>
      <c r="F34" s="312"/>
      <c r="G34" s="312"/>
      <c r="H34" s="312"/>
      <c r="I34" s="312"/>
      <c r="J34" s="319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1"/>
    </row>
    <row r="35" spans="1:23">
      <c r="A35" s="1"/>
      <c r="B35" s="1"/>
      <c r="C35" s="1"/>
      <c r="D35" s="36"/>
      <c r="E35" s="1"/>
      <c r="F35" s="312"/>
      <c r="G35" s="312"/>
      <c r="H35" s="312"/>
      <c r="I35" s="312"/>
      <c r="J35" s="319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1"/>
    </row>
    <row r="36" spans="1:23">
      <c r="A36" s="1"/>
      <c r="B36" s="1"/>
      <c r="C36" s="1"/>
      <c r="D36" s="36"/>
      <c r="E36" s="1"/>
      <c r="F36" s="312"/>
      <c r="G36" s="312"/>
      <c r="H36" s="312"/>
      <c r="I36" s="312"/>
      <c r="J36" s="319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1"/>
    </row>
    <row r="37" spans="1:23">
      <c r="A37" s="1"/>
      <c r="B37" s="1"/>
      <c r="C37" s="1"/>
      <c r="D37" s="36"/>
      <c r="E37" s="1"/>
      <c r="F37" s="312"/>
      <c r="G37" s="312"/>
      <c r="H37" s="312"/>
      <c r="I37" s="312"/>
      <c r="J37" s="319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1"/>
    </row>
    <row r="38" spans="1:23">
      <c r="A38" s="1"/>
      <c r="B38" s="1"/>
      <c r="C38" s="1"/>
      <c r="D38" s="36"/>
      <c r="E38" s="1"/>
      <c r="F38" s="312"/>
      <c r="G38" s="312"/>
      <c r="H38" s="312"/>
      <c r="I38" s="312"/>
      <c r="J38" s="319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1"/>
    </row>
    <row r="39" spans="1:23">
      <c r="A39" s="1"/>
      <c r="B39" s="1"/>
      <c r="C39" s="1"/>
      <c r="D39" s="36"/>
      <c r="E39" s="1"/>
      <c r="F39" s="312"/>
      <c r="G39" s="312"/>
      <c r="H39" s="312"/>
      <c r="I39" s="312"/>
      <c r="J39" s="319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1"/>
    </row>
    <row r="40" spans="1:23">
      <c r="A40" s="1"/>
      <c r="B40" s="1"/>
      <c r="C40" s="1"/>
      <c r="D40" s="36"/>
      <c r="E40" s="1"/>
      <c r="F40" s="312"/>
      <c r="G40" s="312"/>
      <c r="H40" s="312"/>
      <c r="I40" s="312"/>
      <c r="J40" s="319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1"/>
    </row>
    <row r="41" spans="1:23">
      <c r="A41" s="1"/>
      <c r="B41" s="1"/>
      <c r="C41" s="1"/>
      <c r="D41" s="36"/>
      <c r="E41" s="1"/>
      <c r="F41" s="312"/>
      <c r="G41" s="312"/>
      <c r="H41" s="312"/>
      <c r="I41" s="312"/>
      <c r="J41" s="319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1"/>
    </row>
    <row r="42" spans="1:23">
      <c r="A42" s="1"/>
      <c r="B42" s="1"/>
      <c r="C42" s="1"/>
      <c r="D42" s="36"/>
      <c r="E42" s="1"/>
      <c r="F42" s="312"/>
      <c r="G42" s="312"/>
      <c r="H42" s="312"/>
      <c r="I42" s="312"/>
      <c r="J42" s="319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1"/>
    </row>
    <row r="43" spans="1:23">
      <c r="A43" s="1"/>
      <c r="B43" s="1"/>
      <c r="C43" s="1"/>
      <c r="D43" s="36"/>
      <c r="E43" s="1"/>
      <c r="F43" s="312"/>
      <c r="G43" s="312"/>
      <c r="H43" s="312"/>
      <c r="I43" s="312"/>
      <c r="J43" s="319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1"/>
    </row>
    <row r="44" spans="1:23">
      <c r="A44" s="1"/>
      <c r="B44" s="1"/>
      <c r="C44" s="1"/>
      <c r="D44" s="36"/>
      <c r="E44" s="1"/>
      <c r="F44" s="312"/>
      <c r="G44" s="312"/>
      <c r="H44" s="312"/>
      <c r="I44" s="312"/>
      <c r="J44" s="319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1"/>
    </row>
    <row r="45" spans="1:23">
      <c r="A45" s="1"/>
      <c r="B45" s="1"/>
      <c r="C45" s="1"/>
      <c r="D45" s="36"/>
      <c r="E45" s="1"/>
      <c r="F45" s="312"/>
      <c r="G45" s="312"/>
      <c r="H45" s="312"/>
      <c r="I45" s="312"/>
      <c r="J45" s="319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1"/>
    </row>
    <row r="46" spans="1:23">
      <c r="A46" s="1"/>
      <c r="B46" s="1"/>
      <c r="C46" s="1"/>
      <c r="D46" s="36"/>
      <c r="E46" s="1"/>
      <c r="F46" s="312"/>
      <c r="G46" s="312"/>
      <c r="H46" s="312"/>
      <c r="I46" s="312"/>
      <c r="J46" s="319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1"/>
    </row>
    <row r="47" spans="1:23">
      <c r="A47" s="1"/>
      <c r="B47" s="1"/>
      <c r="C47" s="1"/>
      <c r="D47" s="36"/>
      <c r="E47" s="1"/>
      <c r="F47" s="312"/>
      <c r="G47" s="312"/>
      <c r="H47" s="312"/>
      <c r="I47" s="312"/>
      <c r="J47" s="319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1"/>
    </row>
    <row r="48" spans="1:23">
      <c r="A48" s="1"/>
      <c r="B48" s="1"/>
      <c r="C48" s="1"/>
      <c r="D48" s="36"/>
      <c r="E48" s="1"/>
      <c r="F48" s="312"/>
      <c r="G48" s="312"/>
      <c r="H48" s="312"/>
      <c r="I48" s="312"/>
      <c r="J48" s="319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1"/>
    </row>
    <row r="49" spans="1:23">
      <c r="A49" s="1"/>
      <c r="B49" s="1"/>
      <c r="C49" s="1"/>
      <c r="D49" s="36"/>
      <c r="E49" s="1"/>
      <c r="F49" s="312"/>
      <c r="G49" s="312"/>
      <c r="H49" s="312"/>
      <c r="I49" s="312"/>
      <c r="J49" s="319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1"/>
    </row>
    <row r="50" spans="1:23">
      <c r="A50" s="1"/>
      <c r="B50" s="1"/>
      <c r="C50" s="1"/>
      <c r="D50" s="36"/>
      <c r="E50" s="1"/>
      <c r="F50" s="312"/>
      <c r="G50" s="312"/>
      <c r="H50" s="312"/>
      <c r="I50" s="312"/>
      <c r="J50" s="319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1"/>
    </row>
    <row r="51" spans="1:23">
      <c r="A51" s="1"/>
      <c r="B51" s="1"/>
      <c r="C51" s="1"/>
      <c r="D51" s="36"/>
      <c r="E51" s="1"/>
      <c r="F51" s="312"/>
      <c r="G51" s="312"/>
      <c r="H51" s="312"/>
      <c r="I51" s="312"/>
      <c r="J51" s="319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1"/>
    </row>
    <row r="52" spans="1:23">
      <c r="A52" s="1"/>
      <c r="B52" s="1"/>
      <c r="C52" s="1"/>
      <c r="D52" s="36"/>
      <c r="E52" s="1"/>
      <c r="F52" s="312"/>
      <c r="G52" s="312"/>
      <c r="H52" s="312"/>
      <c r="I52" s="312"/>
      <c r="J52" s="319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1"/>
    </row>
    <row r="53" spans="1:23">
      <c r="A53" s="1"/>
      <c r="B53" s="1"/>
      <c r="C53" s="1"/>
      <c r="D53" s="36"/>
      <c r="E53" s="1"/>
      <c r="F53" s="312"/>
      <c r="G53" s="312"/>
      <c r="H53" s="312"/>
      <c r="I53" s="312"/>
      <c r="J53" s="319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1"/>
    </row>
    <row r="54" spans="1:23">
      <c r="A54" s="1"/>
      <c r="B54" s="1"/>
      <c r="C54" s="1"/>
      <c r="D54" s="36"/>
      <c r="E54" s="1"/>
      <c r="F54" s="312"/>
      <c r="G54" s="312"/>
      <c r="H54" s="312"/>
      <c r="I54" s="312"/>
      <c r="J54" s="319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1"/>
    </row>
    <row r="55" spans="1:23">
      <c r="A55" s="1"/>
      <c r="B55" s="1"/>
      <c r="C55" s="1"/>
      <c r="D55" s="36"/>
      <c r="E55" s="1"/>
      <c r="F55" s="312"/>
      <c r="G55" s="312"/>
      <c r="H55" s="312"/>
      <c r="I55" s="312"/>
      <c r="J55" s="319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1"/>
    </row>
    <row r="56" spans="1:23">
      <c r="A56" s="1"/>
      <c r="B56" s="1"/>
      <c r="C56" s="1"/>
      <c r="D56" s="36"/>
      <c r="E56" s="1"/>
      <c r="F56" s="312"/>
      <c r="G56" s="312"/>
      <c r="H56" s="312"/>
      <c r="I56" s="312"/>
      <c r="J56" s="319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1"/>
    </row>
    <row r="57" spans="1:23">
      <c r="A57" s="1"/>
      <c r="B57" s="1"/>
      <c r="C57" s="1"/>
      <c r="D57" s="36"/>
      <c r="E57" s="1"/>
      <c r="F57" s="312"/>
      <c r="G57" s="312"/>
      <c r="H57" s="312"/>
      <c r="I57" s="312"/>
      <c r="J57" s="319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1"/>
    </row>
    <row r="58" spans="1:23">
      <c r="A58" s="1"/>
      <c r="B58" s="1"/>
      <c r="C58" s="1"/>
      <c r="D58" s="36"/>
      <c r="E58" s="1"/>
      <c r="F58" s="312"/>
      <c r="G58" s="312"/>
      <c r="H58" s="312"/>
      <c r="I58" s="312"/>
      <c r="J58" s="319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1"/>
    </row>
    <row r="59" spans="1:23">
      <c r="A59" s="1"/>
      <c r="B59" s="1"/>
      <c r="C59" s="1"/>
      <c r="D59" s="36"/>
      <c r="E59" s="1"/>
      <c r="F59" s="312"/>
      <c r="G59" s="312"/>
      <c r="H59" s="312"/>
      <c r="I59" s="312"/>
      <c r="J59" s="319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1"/>
    </row>
    <row r="60" spans="1:23">
      <c r="A60" s="1"/>
      <c r="B60" s="1"/>
      <c r="C60" s="1"/>
      <c r="D60" s="36"/>
      <c r="E60" s="1"/>
      <c r="F60" s="312"/>
      <c r="G60" s="312"/>
      <c r="H60" s="312"/>
      <c r="I60" s="312"/>
      <c r="J60" s="319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1"/>
    </row>
    <row r="61" spans="1:23">
      <c r="A61" s="1"/>
      <c r="B61" s="1"/>
      <c r="C61" s="1"/>
      <c r="D61" s="36"/>
      <c r="E61" s="1"/>
      <c r="F61" s="312"/>
      <c r="G61" s="312"/>
      <c r="H61" s="312"/>
      <c r="I61" s="312"/>
      <c r="J61" s="319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1"/>
    </row>
    <row r="62" spans="1:23">
      <c r="A62" s="1"/>
      <c r="B62" s="1"/>
      <c r="C62" s="1"/>
      <c r="D62" s="36"/>
      <c r="E62" s="1"/>
      <c r="F62" s="312"/>
      <c r="G62" s="312"/>
      <c r="H62" s="312"/>
      <c r="I62" s="312"/>
      <c r="J62" s="319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1"/>
    </row>
    <row r="63" spans="1:23">
      <c r="A63" s="1"/>
      <c r="B63" s="1"/>
      <c r="C63" s="1"/>
      <c r="D63" s="36"/>
      <c r="E63" s="1"/>
      <c r="F63" s="312"/>
      <c r="G63" s="312"/>
      <c r="H63" s="312"/>
      <c r="I63" s="312"/>
      <c r="J63" s="319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1"/>
    </row>
    <row r="64" spans="1:23">
      <c r="A64" s="1"/>
      <c r="B64" s="1"/>
      <c r="C64" s="1"/>
      <c r="D64" s="36"/>
      <c r="E64" s="1"/>
      <c r="F64" s="312"/>
      <c r="G64" s="312"/>
      <c r="H64" s="312"/>
      <c r="I64" s="312"/>
      <c r="J64" s="319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1"/>
    </row>
    <row r="65" spans="1:23">
      <c r="A65" s="1"/>
      <c r="B65" s="1"/>
      <c r="C65" s="1"/>
      <c r="D65" s="36"/>
      <c r="E65" s="1"/>
      <c r="F65" s="312"/>
      <c r="G65" s="312"/>
      <c r="H65" s="312"/>
      <c r="I65" s="312"/>
      <c r="J65" s="319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1"/>
    </row>
    <row r="66" spans="1:23">
      <c r="A66" s="1"/>
      <c r="B66" s="1"/>
      <c r="C66" s="1"/>
      <c r="D66" s="36"/>
      <c r="E66" s="1"/>
      <c r="F66" s="312"/>
      <c r="G66" s="312"/>
      <c r="H66" s="312"/>
      <c r="I66" s="312"/>
      <c r="J66" s="319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1"/>
    </row>
    <row r="67" spans="1:23">
      <c r="A67" s="1"/>
      <c r="B67" s="1"/>
      <c r="C67" s="1"/>
      <c r="D67" s="36"/>
      <c r="E67" s="1"/>
      <c r="F67" s="312"/>
      <c r="G67" s="312"/>
      <c r="H67" s="312"/>
      <c r="I67" s="312"/>
      <c r="J67" s="319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1"/>
    </row>
    <row r="68" spans="1:23">
      <c r="A68" s="1"/>
      <c r="B68" s="1"/>
      <c r="C68" s="1"/>
      <c r="D68" s="36"/>
      <c r="E68" s="1"/>
      <c r="F68" s="312"/>
      <c r="G68" s="312"/>
      <c r="H68" s="312"/>
      <c r="I68" s="312"/>
      <c r="J68" s="319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1"/>
    </row>
    <row r="69" spans="1:23">
      <c r="A69" s="1"/>
      <c r="B69" s="1"/>
      <c r="C69" s="1"/>
      <c r="D69" s="36"/>
      <c r="E69" s="1"/>
      <c r="F69" s="312"/>
      <c r="G69" s="312"/>
      <c r="H69" s="312"/>
      <c r="I69" s="312"/>
      <c r="J69" s="319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1"/>
    </row>
    <row r="70" spans="1:23">
      <c r="A70" s="1"/>
      <c r="B70" s="1"/>
      <c r="C70" s="1"/>
      <c r="D70" s="36"/>
      <c r="E70" s="1"/>
      <c r="F70" s="312"/>
      <c r="G70" s="312"/>
      <c r="H70" s="312"/>
      <c r="I70" s="312"/>
      <c r="J70" s="319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1"/>
    </row>
    <row r="71" spans="1:23">
      <c r="A71" s="1"/>
      <c r="B71" s="1"/>
      <c r="C71" s="1"/>
      <c r="D71" s="36"/>
      <c r="E71" s="1"/>
      <c r="F71" s="312"/>
      <c r="G71" s="312"/>
      <c r="H71" s="312"/>
      <c r="I71" s="312"/>
      <c r="J71" s="319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1"/>
    </row>
    <row r="72" spans="1:23">
      <c r="A72" s="1"/>
      <c r="B72" s="1"/>
      <c r="C72" s="1"/>
      <c r="D72" s="36"/>
      <c r="E72" s="1"/>
      <c r="F72" s="312"/>
      <c r="G72" s="312"/>
      <c r="H72" s="312"/>
      <c r="I72" s="312"/>
      <c r="J72" s="319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1"/>
    </row>
    <row r="73" spans="1:23">
      <c r="A73" s="1"/>
      <c r="B73" s="1"/>
      <c r="C73" s="1"/>
      <c r="D73" s="36"/>
      <c r="E73" s="1"/>
      <c r="F73" s="312"/>
      <c r="G73" s="312"/>
      <c r="H73" s="312"/>
      <c r="I73" s="312"/>
      <c r="J73" s="319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1"/>
    </row>
    <row r="74" spans="1:23">
      <c r="A74" s="1"/>
      <c r="B74" s="1"/>
      <c r="C74" s="1"/>
      <c r="D74" s="36"/>
      <c r="E74" s="1"/>
      <c r="F74" s="312"/>
      <c r="G74" s="312"/>
      <c r="H74" s="312"/>
      <c r="I74" s="312"/>
      <c r="J74" s="319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1"/>
    </row>
    <row r="75" spans="1:23">
      <c r="A75" s="1"/>
      <c r="B75" s="1"/>
      <c r="C75" s="1"/>
      <c r="D75" s="36"/>
      <c r="E75" s="1"/>
      <c r="F75" s="312"/>
      <c r="G75" s="312"/>
      <c r="H75" s="312"/>
      <c r="I75" s="312"/>
      <c r="J75" s="319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1"/>
    </row>
    <row r="76" spans="1:23">
      <c r="A76" s="1"/>
      <c r="B76" s="1"/>
      <c r="C76" s="1"/>
      <c r="D76" s="36"/>
      <c r="E76" s="1"/>
      <c r="F76" s="312"/>
      <c r="G76" s="312"/>
      <c r="H76" s="312"/>
      <c r="I76" s="312"/>
      <c r="J76" s="319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1"/>
    </row>
    <row r="77" spans="1:23">
      <c r="A77" s="1"/>
      <c r="B77" s="1"/>
      <c r="C77" s="1"/>
      <c r="D77" s="36"/>
      <c r="E77" s="1"/>
      <c r="F77" s="312"/>
      <c r="G77" s="312"/>
      <c r="H77" s="312"/>
      <c r="I77" s="312"/>
      <c r="J77" s="319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1"/>
    </row>
    <row r="78" spans="1:23">
      <c r="A78" s="1"/>
      <c r="B78" s="1"/>
      <c r="C78" s="1"/>
      <c r="D78" s="36"/>
      <c r="E78" s="1"/>
      <c r="F78" s="312"/>
      <c r="G78" s="312"/>
      <c r="H78" s="312"/>
      <c r="I78" s="312"/>
      <c r="J78" s="319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1"/>
    </row>
    <row r="79" spans="1:23">
      <c r="A79" s="1"/>
      <c r="B79" s="1"/>
      <c r="C79" s="1"/>
      <c r="D79" s="36"/>
      <c r="E79" s="1"/>
      <c r="F79" s="312"/>
      <c r="G79" s="312"/>
      <c r="H79" s="312"/>
      <c r="I79" s="312"/>
      <c r="J79" s="319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1"/>
    </row>
    <row r="80" spans="1:23">
      <c r="A80" s="1"/>
      <c r="B80" s="1"/>
      <c r="C80" s="1"/>
      <c r="D80" s="36"/>
      <c r="E80" s="1"/>
      <c r="F80" s="312"/>
      <c r="G80" s="312"/>
      <c r="H80" s="312"/>
      <c r="I80" s="312"/>
      <c r="J80" s="319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1"/>
    </row>
    <row r="81" spans="1:23">
      <c r="A81" s="1"/>
      <c r="B81" s="1"/>
      <c r="C81" s="1"/>
      <c r="D81" s="36"/>
      <c r="E81" s="1"/>
      <c r="F81" s="312"/>
      <c r="G81" s="312"/>
      <c r="H81" s="312"/>
      <c r="I81" s="312"/>
      <c r="J81" s="319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1"/>
    </row>
    <row r="82" spans="1:23">
      <c r="A82" s="1"/>
      <c r="B82" s="1"/>
      <c r="C82" s="1"/>
      <c r="D82" s="36"/>
      <c r="E82" s="1"/>
      <c r="F82" s="312"/>
      <c r="G82" s="312"/>
      <c r="H82" s="312"/>
      <c r="I82" s="312"/>
      <c r="J82" s="319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1"/>
    </row>
    <row r="83" spans="1:23">
      <c r="A83" s="1"/>
      <c r="B83" s="1"/>
      <c r="C83" s="1"/>
      <c r="D83" s="36"/>
      <c r="E83" s="1"/>
      <c r="F83" s="312"/>
      <c r="G83" s="312"/>
      <c r="H83" s="312"/>
      <c r="I83" s="312"/>
      <c r="J83" s="319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1"/>
    </row>
    <row r="84" spans="1:23">
      <c r="A84" s="1"/>
      <c r="B84" s="1"/>
      <c r="C84" s="1"/>
      <c r="D84" s="36"/>
      <c r="E84" s="1"/>
      <c r="F84" s="312"/>
      <c r="G84" s="312"/>
      <c r="H84" s="312"/>
      <c r="I84" s="312"/>
      <c r="J84" s="319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1"/>
    </row>
    <row r="85" spans="1:23">
      <c r="A85" s="1"/>
      <c r="B85" s="1"/>
      <c r="C85" s="1"/>
      <c r="D85" s="36"/>
      <c r="E85" s="1"/>
      <c r="F85" s="312"/>
      <c r="G85" s="312"/>
      <c r="H85" s="312"/>
      <c r="I85" s="312"/>
      <c r="J85" s="319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1"/>
    </row>
    <row r="86" spans="1:23">
      <c r="A86" s="1"/>
      <c r="B86" s="1"/>
      <c r="C86" s="1"/>
      <c r="D86" s="36"/>
      <c r="E86" s="1"/>
      <c r="F86" s="312"/>
      <c r="G86" s="312"/>
      <c r="H86" s="312"/>
      <c r="I86" s="312"/>
      <c r="J86" s="319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1"/>
    </row>
    <row r="87" spans="1:23">
      <c r="A87" s="1"/>
      <c r="B87" s="1"/>
      <c r="C87" s="1"/>
      <c r="D87" s="36"/>
      <c r="E87" s="1"/>
      <c r="F87" s="312"/>
      <c r="G87" s="312"/>
      <c r="H87" s="312"/>
      <c r="I87" s="312"/>
      <c r="J87" s="319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1"/>
    </row>
    <row r="88" spans="1:23">
      <c r="A88" s="1"/>
      <c r="B88" s="1"/>
      <c r="C88" s="1"/>
      <c r="D88" s="36"/>
      <c r="E88" s="1"/>
      <c r="F88" s="312"/>
      <c r="G88" s="312"/>
      <c r="H88" s="312"/>
      <c r="I88" s="312"/>
      <c r="J88" s="319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1"/>
    </row>
    <row r="89" spans="1:23">
      <c r="A89" s="1"/>
      <c r="B89" s="1"/>
      <c r="C89" s="1"/>
      <c r="D89" s="36"/>
      <c r="E89" s="1"/>
      <c r="F89" s="312"/>
      <c r="G89" s="312"/>
      <c r="H89" s="312"/>
      <c r="I89" s="312"/>
      <c r="J89" s="319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1"/>
    </row>
    <row r="90" spans="1:23">
      <c r="A90" s="1"/>
      <c r="B90" s="1"/>
      <c r="C90" s="1"/>
      <c r="D90" s="36"/>
      <c r="E90" s="1"/>
      <c r="F90" s="312"/>
      <c r="G90" s="312"/>
      <c r="H90" s="312"/>
      <c r="I90" s="312"/>
      <c r="J90" s="319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1"/>
    </row>
    <row r="91" spans="1:23">
      <c r="A91" s="1"/>
      <c r="B91" s="1"/>
      <c r="C91" s="1"/>
      <c r="D91" s="36"/>
      <c r="E91" s="1"/>
      <c r="F91" s="312"/>
      <c r="G91" s="312"/>
      <c r="H91" s="312"/>
      <c r="I91" s="312"/>
      <c r="J91" s="319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1"/>
    </row>
  </sheetData>
  <pageMargins left="0.75" right="0.75" top="1" bottom="1" header="0.5" footer="0.5"/>
  <pageSetup paperSize="9" scale="90" orientation="portrait" horizontalDpi="0" verticalDpi="0"/>
  <headerFooter>
    <oddFooter>&amp;L&amp;"Helvetica,Normal"&amp;8&amp;K000000www.flathold.com&amp;R&amp;"Helvetica,Normal"&amp;8&amp;K000000&amp;F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DCAA-E33B-9845-B7CC-FF390565B8F5}">
  <dimension ref="A2:C7"/>
  <sheetViews>
    <sheetView workbookViewId="0">
      <selection activeCell="C12" sqref="C12"/>
    </sheetView>
  </sheetViews>
  <sheetFormatPr baseColWidth="10" defaultRowHeight="16"/>
  <sheetData>
    <row r="2" spans="1:3" ht="17" thickBot="1">
      <c r="A2" s="449" t="s">
        <v>329</v>
      </c>
      <c r="B2" s="450" t="s">
        <v>330</v>
      </c>
      <c r="C2" s="451" t="s">
        <v>331</v>
      </c>
    </row>
    <row r="3" spans="1:3">
      <c r="A3" s="452">
        <v>0</v>
      </c>
      <c r="B3" s="452">
        <v>1000</v>
      </c>
      <c r="C3" s="453" t="s">
        <v>332</v>
      </c>
    </row>
    <row r="4" spans="1:3">
      <c r="A4" s="454">
        <v>1000</v>
      </c>
      <c r="B4" s="454">
        <v>2000</v>
      </c>
      <c r="C4" s="455" t="s">
        <v>333</v>
      </c>
    </row>
    <row r="5" spans="1:3">
      <c r="A5" s="454">
        <v>2000</v>
      </c>
      <c r="B5" s="454">
        <v>3500</v>
      </c>
      <c r="C5" s="455" t="s">
        <v>334</v>
      </c>
    </row>
    <row r="6" spans="1:3">
      <c r="A6" s="454">
        <v>3500</v>
      </c>
      <c r="B6" s="454">
        <v>6000</v>
      </c>
      <c r="C6" s="455" t="s">
        <v>335</v>
      </c>
    </row>
    <row r="7" spans="1:3">
      <c r="A7" s="456">
        <v>6000</v>
      </c>
      <c r="B7" s="456" t="s">
        <v>336</v>
      </c>
      <c r="C7" s="457" t="s">
        <v>337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Holds</vt:lpstr>
      <vt:lpstr>Volumes</vt:lpstr>
      <vt:lpstr>Brushes</vt:lpstr>
      <vt:lpstr>Qty.Discount</vt:lpstr>
      <vt:lpstr>Holds!Impression_des_titres</vt:lpstr>
      <vt:lpstr>Brushes!Zone_d_impression</vt:lpstr>
      <vt:lpstr>Holds!Zone_d_impression</vt:lpstr>
      <vt:lpstr>Volumes!Zone_d_impression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Matéo laporte</dc:creator>
  <cp:lastModifiedBy>Microsoft Office User</cp:lastModifiedBy>
  <cp:lastPrinted>2022-10-12T11:56:42Z</cp:lastPrinted>
  <dcterms:created xsi:type="dcterms:W3CDTF">2014-06-24T12:16:04Z</dcterms:created>
  <dcterms:modified xsi:type="dcterms:W3CDTF">2023-05-10T13:09:40Z</dcterms:modified>
</cp:coreProperties>
</file>